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Transparencia\Viagens_2017\"/>
    </mc:Choice>
  </mc:AlternateContent>
  <bookViews>
    <workbookView xWindow="0" yWindow="0" windowWidth="20490" windowHeight="7620"/>
  </bookViews>
  <sheets>
    <sheet name="MA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1" i="1" l="1"/>
  <c r="G121" i="1"/>
  <c r="F121" i="1"/>
  <c r="I120" i="1"/>
  <c r="I121" i="1" s="1"/>
  <c r="H119" i="1"/>
  <c r="G119" i="1"/>
  <c r="F119" i="1"/>
  <c r="I118" i="1"/>
  <c r="I117" i="1"/>
  <c r="I116" i="1"/>
  <c r="I119" i="1" s="1"/>
  <c r="H115" i="1"/>
  <c r="G115" i="1"/>
  <c r="F115" i="1"/>
  <c r="I114" i="1"/>
  <c r="I113" i="1"/>
  <c r="I112" i="1"/>
  <c r="I115" i="1" s="1"/>
  <c r="H111" i="1"/>
  <c r="G111" i="1"/>
  <c r="F111" i="1"/>
  <c r="I110" i="1"/>
  <c r="I111" i="1" s="1"/>
  <c r="H109" i="1"/>
  <c r="G109" i="1"/>
  <c r="F109" i="1"/>
  <c r="I108" i="1"/>
  <c r="I107" i="1"/>
  <c r="I106" i="1"/>
  <c r="I109" i="1" s="1"/>
  <c r="I105" i="1"/>
  <c r="H105" i="1"/>
  <c r="G105" i="1"/>
  <c r="F105" i="1"/>
  <c r="I104" i="1"/>
  <c r="I103" i="1"/>
  <c r="I102" i="1"/>
  <c r="H101" i="1"/>
  <c r="G101" i="1"/>
  <c r="F101" i="1"/>
  <c r="I100" i="1"/>
  <c r="I101" i="1" s="1"/>
  <c r="H99" i="1"/>
  <c r="G99" i="1"/>
  <c r="F99" i="1"/>
  <c r="I98" i="1"/>
  <c r="I99" i="1" s="1"/>
  <c r="I97" i="1"/>
  <c r="I96" i="1"/>
  <c r="I95" i="1"/>
  <c r="I94" i="1"/>
  <c r="H94" i="1"/>
  <c r="G94" i="1"/>
  <c r="F94" i="1"/>
  <c r="I93" i="1"/>
  <c r="I92" i="1"/>
  <c r="I91" i="1"/>
  <c r="I90" i="1"/>
  <c r="H89" i="1"/>
  <c r="G89" i="1"/>
  <c r="F89" i="1"/>
  <c r="I88" i="1"/>
  <c r="I89" i="1" s="1"/>
  <c r="I87" i="1"/>
  <c r="H86" i="1"/>
  <c r="G86" i="1"/>
  <c r="F86" i="1"/>
  <c r="I85" i="1"/>
  <c r="I84" i="1"/>
  <c r="I83" i="1"/>
  <c r="I82" i="1"/>
  <c r="I81" i="1"/>
  <c r="I86" i="1" s="1"/>
  <c r="F80" i="1"/>
  <c r="H79" i="1"/>
  <c r="G79" i="1"/>
  <c r="I79" i="1" s="1"/>
  <c r="I78" i="1"/>
  <c r="H77" i="1"/>
  <c r="H80" i="1" s="1"/>
  <c r="G77" i="1"/>
  <c r="G80" i="1" s="1"/>
  <c r="I76" i="1"/>
  <c r="H75" i="1"/>
  <c r="G75" i="1"/>
  <c r="F75" i="1"/>
  <c r="I74" i="1"/>
  <c r="I75" i="1" s="1"/>
  <c r="H73" i="1"/>
  <c r="G73" i="1"/>
  <c r="F73" i="1"/>
  <c r="I72" i="1"/>
  <c r="I73" i="1" s="1"/>
  <c r="H71" i="1"/>
  <c r="G71" i="1"/>
  <c r="F71" i="1"/>
  <c r="I70" i="1"/>
  <c r="I71" i="1" s="1"/>
  <c r="I69" i="1"/>
  <c r="I68" i="1"/>
  <c r="H67" i="1"/>
  <c r="G67" i="1"/>
  <c r="F67" i="1"/>
  <c r="I66" i="1"/>
  <c r="I65" i="1"/>
  <c r="I67" i="1" s="1"/>
  <c r="H64" i="1"/>
  <c r="G64" i="1"/>
  <c r="F64" i="1"/>
  <c r="I63" i="1"/>
  <c r="I64" i="1" s="1"/>
  <c r="H62" i="1"/>
  <c r="G62" i="1"/>
  <c r="F62" i="1"/>
  <c r="I61" i="1"/>
  <c r="I60" i="1"/>
  <c r="I59" i="1"/>
  <c r="I58" i="1"/>
  <c r="I57" i="1"/>
  <c r="I62" i="1" s="1"/>
  <c r="H56" i="1"/>
  <c r="G56" i="1"/>
  <c r="F56" i="1"/>
  <c r="I55" i="1"/>
  <c r="I56" i="1" s="1"/>
  <c r="H54" i="1"/>
  <c r="G54" i="1"/>
  <c r="F54" i="1"/>
  <c r="I53" i="1"/>
  <c r="I54" i="1" s="1"/>
  <c r="H52" i="1"/>
  <c r="G52" i="1"/>
  <c r="F52" i="1"/>
  <c r="I51" i="1"/>
  <c r="I52" i="1" s="1"/>
  <c r="H50" i="1"/>
  <c r="G50" i="1"/>
  <c r="F50" i="1"/>
  <c r="I49" i="1"/>
  <c r="I50" i="1" s="1"/>
  <c r="H48" i="1"/>
  <c r="G48" i="1"/>
  <c r="F48" i="1"/>
  <c r="I47" i="1"/>
  <c r="I46" i="1"/>
  <c r="I48" i="1" s="1"/>
  <c r="I45" i="1"/>
  <c r="I44" i="1"/>
  <c r="H43" i="1"/>
  <c r="G43" i="1"/>
  <c r="F43" i="1"/>
  <c r="I42" i="1"/>
  <c r="I41" i="1"/>
  <c r="I40" i="1"/>
  <c r="I39" i="1"/>
  <c r="I38" i="1"/>
  <c r="I43" i="1" s="1"/>
  <c r="H37" i="1"/>
  <c r="G37" i="1"/>
  <c r="F37" i="1"/>
  <c r="I36" i="1"/>
  <c r="I35" i="1"/>
  <c r="I34" i="1"/>
  <c r="I33" i="1"/>
  <c r="I32" i="1"/>
  <c r="I37" i="1" s="1"/>
  <c r="I31" i="1"/>
  <c r="H30" i="1"/>
  <c r="G30" i="1"/>
  <c r="F30" i="1"/>
  <c r="I29" i="1"/>
  <c r="I28" i="1"/>
  <c r="I27" i="1"/>
  <c r="I30" i="1" s="1"/>
  <c r="H26" i="1"/>
  <c r="H122" i="1" s="1"/>
  <c r="H128" i="1" s="1"/>
  <c r="G26" i="1"/>
  <c r="G122" i="1" s="1"/>
  <c r="G128" i="1" s="1"/>
  <c r="F26" i="1"/>
  <c r="F122" i="1" s="1"/>
  <c r="F128" i="1" s="1"/>
  <c r="I25" i="1"/>
  <c r="I24" i="1"/>
  <c r="H17" i="1"/>
  <c r="G17" i="1"/>
  <c r="F17" i="1"/>
  <c r="I16" i="1"/>
  <c r="I17" i="1" s="1"/>
  <c r="H15" i="1"/>
  <c r="G15" i="1"/>
  <c r="F15" i="1"/>
  <c r="I14" i="1"/>
  <c r="I15" i="1" s="1"/>
  <c r="H13" i="1"/>
  <c r="G13" i="1"/>
  <c r="F13" i="1"/>
  <c r="I12" i="1"/>
  <c r="I11" i="1"/>
  <c r="I13" i="1" s="1"/>
  <c r="H10" i="1"/>
  <c r="H18" i="1" s="1"/>
  <c r="H127" i="1" s="1"/>
  <c r="H129" i="1" s="1"/>
  <c r="G10" i="1"/>
  <c r="F10" i="1"/>
  <c r="I9" i="1"/>
  <c r="I8" i="1"/>
  <c r="I10" i="1" s="1"/>
  <c r="H7" i="1"/>
  <c r="G7" i="1"/>
  <c r="G18" i="1" s="1"/>
  <c r="G127" i="1" s="1"/>
  <c r="F7" i="1"/>
  <c r="F18" i="1" s="1"/>
  <c r="F127" i="1" s="1"/>
  <c r="I6" i="1"/>
  <c r="I7" i="1" s="1"/>
  <c r="I18" i="1" s="1"/>
  <c r="I127" i="1" s="1"/>
  <c r="G129" i="1" l="1"/>
  <c r="F129" i="1"/>
  <c r="I77" i="1"/>
  <c r="I80" i="1" s="1"/>
  <c r="I122" i="1" s="1"/>
  <c r="I128" i="1" s="1"/>
  <c r="I129" i="1" s="1"/>
  <c r="I26" i="1"/>
</calcChain>
</file>

<file path=xl/sharedStrings.xml><?xml version="1.0" encoding="utf-8"?>
<sst xmlns="http://schemas.openxmlformats.org/spreadsheetml/2006/main" count="300" uniqueCount="174">
  <si>
    <t>DIÁRIAS, AJUDA DE CUSTOS DESLOCAMENTO EM MARÇO/2017</t>
  </si>
  <si>
    <t>FUNCIONÁRIOS</t>
  </si>
  <si>
    <t>Nº
Diária</t>
  </si>
  <si>
    <t>Data
 Viagem</t>
  </si>
  <si>
    <t>Data do Relatório</t>
  </si>
  <si>
    <t>Nome</t>
  </si>
  <si>
    <t>CARGO</t>
  </si>
  <si>
    <t>VALOR DIÁRIAS (R$)</t>
  </si>
  <si>
    <t>VALOR AJ. CUSTO (R$)</t>
  </si>
  <si>
    <t>VALOR AUX. DESLOC (R$)</t>
  </si>
  <si>
    <t xml:space="preserve">TOTAL </t>
  </si>
  <si>
    <t>Descrição</t>
  </si>
  <si>
    <t>Filipe Lima Rockenbach</t>
  </si>
  <si>
    <t>Gerente Financeiro</t>
  </si>
  <si>
    <t>1 Diária Nacional (512,00) e 1 Ajuda de Custo 1 Nacional (205,00) para participação na Encontro das Comissões de Organização e Administração CAU/SC, CAU/RS e CAU/PR (COA) 23/03 09:00 18:00</t>
  </si>
  <si>
    <t>Filipe Lima Rockenbach Total</t>
  </si>
  <si>
    <t>Jaime Teixeira Chaves</t>
  </si>
  <si>
    <t>Gerente Geral</t>
  </si>
  <si>
    <t>1 Diária Estadual (325,00) para participação no Projeto Arquitetando seu Negócio – Rio do Sul 06/03 18:45 22:30</t>
  </si>
  <si>
    <t>Jaime Teixeira Chaves Total</t>
  </si>
  <si>
    <t>Lilian Laudina Caovilla</t>
  </si>
  <si>
    <t>Arquiteto Fiscal - Chapecó</t>
  </si>
  <si>
    <t>2 Diária Estadual (325,00); 1 Ajuda de Custo 2 Estadual (130,00) e Deslocamento Urbano (despesas com táxi) Estadual [Chapecó/SC ↔ Florianópolis/SC] para participação na Reunião da Fiscalização/GERTEC 15/03 16:00 17/03 11:00</t>
  </si>
  <si>
    <t>1 Ajuda de Custo 1 Estadual (130,00) e Auxílio deslocamento (210 km x1,06) Xaxim/Residência ↔ Concórdia/SER-Sadia para participação na Cerimônia de Colação de Grau dos alunos de Arquitetura e Urbanismo da FACC – Concórdia 18/03 19:00 21:00 Cfe. Conv. 061/2017 Presidente Luiz Alberto de Souza</t>
  </si>
  <si>
    <t>Lilian Laudina Caovilla Total</t>
  </si>
  <si>
    <t>Manuela Cavallazzi</t>
  </si>
  <si>
    <t>Analista Jurídico</t>
  </si>
  <si>
    <t>1 Diária Nacional (512,00); 1 Ajuda de Custo 1 Nacional (205,00) e 1 Deslocamento Urbano (despesas com táxi) Nacional (154,00) para participação na 3º Encontro da Comissão de Ética e Disciplina - CED/SUL 03/04 14:00 18:00 04/04 09:30 18:00 Cfe.  Deliberação Nº 06/2017 - CED</t>
  </si>
  <si>
    <t>Manuela Cavallazzi Total</t>
  </si>
  <si>
    <t>Mayara Regina de Souza</t>
  </si>
  <si>
    <t>Arquiteto Fiscal - Blumenau</t>
  </si>
  <si>
    <t>2 Diária Estadual (325,00); 1 Ajuda de Custo 1 Estadual (130,00); 1 Deslocamento Urbano (despesas com táxi) Estadual (97,00) e Reembolso de Passagens Rodoviárias R$ 53,12/R$ 51,42 [Blumenau/Residência ↔ Florianópolis/CAU] para participação na Reunião da Fiscalização/GERTEC 15/03 10:35 17/03 13:45</t>
  </si>
  <si>
    <t>Mayara Regina de Souza Total</t>
  </si>
  <si>
    <t>Total - Funcionários</t>
  </si>
  <si>
    <t>CONSELHEIROS/CONVIDADOS</t>
  </si>
  <si>
    <t>Ademir Luiz Bogoni</t>
  </si>
  <si>
    <t>Conselheiro Titular</t>
  </si>
  <si>
    <t>1 Diária Estadual (357,00); 1 Ajuda de Custo 1 Estadual (142,00); Auxílio deslocamento (808 km x1,06) Videira/Residência ↔ Florianópolis/CAU e 2 Auxílio estacionamento (36,00) para participação na 3ª reunião ordinária da Comissão Ordinária de Contas e Atos Administrativos – CCAA 09/03 14:00 17:00 Presidente Luiz Alberto de Souza; 65ª Sessão Plenária Ordinária do CAU/SC 10/03 08:30 12:30 Presidente Luiz Alberto de Souza</t>
  </si>
  <si>
    <t>2 Diária Nacional (578,00); Auxílio deslocamento (660 km x1,06) Videira/Residência  ↔ Curitiba/CAUPR e 1 Auxílio estacionamento (36,00) para participação na Encontro das Comissões de Organização e Administração (COA-Sul) CAU/SC (CCAA), CAU/RS e CAU/PR  23/03 08:00 18:00 Cfe. Conv. 064/2017 Presidente Luiz Alberto de Souza</t>
  </si>
  <si>
    <t>Ademir Luiz Bogoni Total</t>
  </si>
  <si>
    <t>Adriana Diniz Baldissera</t>
  </si>
  <si>
    <t>Conselheiro Suplente</t>
  </si>
  <si>
    <t>2 Diária Estadual (357,00) e 1 Deslocamento Urbano (despesas com táxi) Estadual (107,00) [Chapecó/Residência ↔ Florianópolis/CAU] para participação na 3ª reunião ordinária da Comissão Ordinária de Contas e Atos Administrativos – CCAA 09/03 14:00 17:00 Cfe. Conv. 048/2017 Presidente Luiz Alberto de Souza; 65ª Reunião Plenária do CAU/SC 10/03 08:30 12:30 Cfe. Conv. 044/2017 Presidente Luiz Alberto de Souza</t>
  </si>
  <si>
    <t>Desconto da diferença entre passagens aéreas R$ 180,00 = R$ 384,00 (valor do voo do dia 12/03 escolhido) - R$ 204,00 (valor do voo do dia 11/03 às 12:50).</t>
  </si>
  <si>
    <t>1 Ajuda de Custo 2 Estadual (71,00) e Auxílio deslocamento (92 km x1,06) Chapecó/Residência ↔ Xanxerê/Restaurante O Costelão para participação na Solenidade de posse da diretoria SEAI para a gestão 2017/2018 31/01 20:00 23:00 Cfe. Conv. 017/2017 Presidente Luiz Alberto de Souza
1 Diária Estadual (357,00) e Auxílio deslocamento (258 km x 1,06) Chapecó/Residência ↔ São Miguel do Oeste/Clube Comercial  para participação na Cerimônia de Colação de Grau dos alunos de Arquitetura e Urbanismo da UNOESC – São Miguel D´Oeste 04/03 20:00 23:00 Cfe. Conv. 034/2017 Presidente Luiz Alberto de Souza</t>
  </si>
  <si>
    <t>Adriana Diniz Baldissera Total</t>
  </si>
  <si>
    <t>Carlos Alberto Barbosa Souza</t>
  </si>
  <si>
    <t>1 Ajuda de Custo 1 Estadual (142,00) e Auxílio deslocamento (162 km x1,06) Balneário Camboriú/Residência ↔ Florianópolis/CAU para participação na Reunião do Conselho Diretor do CAU/SC 24/02 10:00 12:00 Cfe. Conv. 039/2017 Presidente Luiz Alberto de Souza</t>
  </si>
  <si>
    <t>1 Diária Estadual (357,00); Auxílio deslocamento (320 km x1,06) Balneário Camboriú/Residência ↔ Rio do Sul/UNIDAVI e 1 Auxílio estacionamento (36,00) para participação na Projeto Arquitetando seu Negócio – Rio do Sul 06/03 18:45 22:00 Cfe. Conv. 043/2017 Presidente Luiz Alberto de Souza</t>
  </si>
  <si>
    <t>1 Ajuda de Custo 1 Estadual (142,00) e Auxílio deslocamento (162 km x1,06) Balneário Camboriú/Residência ↔ Florianópolis/CAU para participação na 3ª reunião ordinária da Comissão de Ética e Disciplina – CED 09/03 09:00 18:00 3ª Coordenador Silvia Ribeiro Lenzi</t>
  </si>
  <si>
    <t>1 Ajuda de Custo 1 Estadual (142,00) e Auxílio deslocamento (162 km x1,06) Balneário Camboriú/Residência ↔ Florianópolis/CAU para participação na 65ª Sessão Plenária Ordinária do CAU/SC 10/03 08:30 13:30 65ª Presidente Luiz Alberto de Souza</t>
  </si>
  <si>
    <t>1 Ajuda de Custo 1 Estadual (142,00) e Auxílio deslocamento (162 km x1,06) Balneário Camboriú/Residência ↔ Florianópolis/CAU para participação na Reunião do Conselho Diretor do CAU/SC juntamente com os Fiscais do CAU/SC 17/03 07:00 12:30 Cfe. Conv. 057/2017 Presidente Luiz Alberto de Souza</t>
  </si>
  <si>
    <t>1 Ajuda de Custo 1 Estadual (142,00) e Auxílio deslocamento (163 km x1,06) Balneário Camboriú/Residência → Florianópolis/CAU → São José/Centro Universitário Estácio → Balneário Camboriú/Residência para participação na 2ª reunião extraordinária da Comissão de Ética e Disciplina – CED 27/03 09:00 18:00 2ª Coordenadora Silvia Ribeiro Lenzi
Mesa redonda de apresentação e debate sobre as diferentes organizações ligadas ao fazer arquitetônico - Estácio de Sá Campus São José 27/03 19:30 22:30 068/2017 Presidente Luiz Alberto de Souza</t>
  </si>
  <si>
    <t>Carlos Alberto Barbosa Souza Total</t>
  </si>
  <si>
    <t>Christian Krambeck</t>
  </si>
  <si>
    <t>1 Ajuda de Custo 1 Estadual (142,00); Auxílio deslocamento (298 km x1,06) Blumenau/Residência ↔ Florianópolis/CAU e 1 Auxílio estacionamento (36,00) para participação na 1ª reunião ordinária da Comissão Temporária de Assistência Técnica - CTEC 03/03 14:00 17:00 1ª Coordenador Flávio Menna B Trevizan</t>
  </si>
  <si>
    <t>1 Diária Estadual (357,00); 1 Ajuda de Custo 2 Estadual (71,00); Auxílio deslocamento (298 km x1,06) Blumenau/Residência ↔ Florianópolis/CAU e 2 Auxílio estacionamento (36,00) para participação na 3ª reunião ordinária da Comissão de Ensino e Formação – CEF 09/03 14:00 17:00 Coordenador Katia Lopes de Paula; 65ª Reunião Plenária do CAU/SC 10/03 08:30 13:30 Presidente Luiz Alberto de Souza</t>
  </si>
  <si>
    <t>1 Ajuda de Custo 1 Estadual (142,00); Auxílio deslocamento (305 km x1,06) Blumenau/Residência →  Florianópolis/CAU → Florianópolis/UFSC → Blumenau/Residência e 1 Auxílio estacionamento (36,00) para participação na 2ª reunião extraordinária da Comissão Temporária de Assistência Técnica - CTEC 17/03 14:00 17:00 Cfe. Conv. 049/2017 Presidente Luiz Alberto de Souza; Cerimônia de abertura “Oficinas em ATHIS, a serem ministradas pela ONG Peabiru” 17/03 18:00 20:00 Cfe. Conv. 060/2017 Presidente Luiz Alberto de Souza</t>
  </si>
  <si>
    <t>1 Ajuda de Custo 2 Estadual e Auxílio deslocamento (50 km x1,06) Blumenau/Residência ↔ Blumenau/CAUSC para participação na Lançamento do Edital de Patrocínio dos Projetos Prototipados no 2º Congresso Catarinense de Arquitetos e Urbanistas - ESCOLA|PROFISSÃO|CIDADE 28/03 14:00 16:00 074/2017 Presidente Luiz Alberto de Souza</t>
  </si>
  <si>
    <t>-</t>
  </si>
  <si>
    <t>NÚMERO NÃO UTILIZADO</t>
  </si>
  <si>
    <t>Christian Krambeck Total</t>
  </si>
  <si>
    <t>Cibele Assmann Lorenzi</t>
  </si>
  <si>
    <t>Membro Titular CTEC</t>
  </si>
  <si>
    <t>1 Ajuda de Custo 2 Estadual (71,00); Auxílio deslocamento (50 km x1,06) Florianópolis/Residência ↔ Florianópolis/CAU e 1 Auxílio estacionamento (36,00) para participação na 2ª Reunião Extraordinária da Comissão Temporária de Assistência Técnica 17/02 14:00 17:00 Cfe. Conv. 035/2017 Presidente Luiz Alberto de Souza</t>
  </si>
  <si>
    <t>1 Ajuda de Custo 2 Estadual (71,00); Auxílio deslocamento (50 km x1,06) Florianópolis/Residência ↔ Florianópolis/CAU e 1 Auxílio estacionamento (36,00) para participação na 1ª reunião ordinária da Comissão Temporária de Assistência Técnica - CTEC 03/03 14:00 17:00 Coordenador Flávio Menna B Trevizan</t>
  </si>
  <si>
    <t>1 Ajuda de Custo 2 Estadual (71,00); Auxílio deslocamento (50 km x1,06) Florianópolis/Residência ↔ Florianópolis/CAU e 1 Auxílio estacionamento (36,00) para participação na 1ª reunião extraordinária da Comissão Temporária de Assistência Técnica – CTAT 02/02 15:00 17:00 Cfe Conv. 020/2017 Presidente Luiz Alberto de Souza</t>
  </si>
  <si>
    <t>1 Ajuda de Custo 2 Estadual (71,00); Auxílio deslocamento (50 km x1,06) Florianópolis/Residência ↔ Florianópolis/CAU e 1 Auxílio estacionamento (36,00) para participação na 2ª reunião extraordinária da Comissão Temporária de Assistência Técnica - CTEC 17/03 14:00 17:00 049/2017 Presidente Luiz Alberto de Souza</t>
  </si>
  <si>
    <t>Cibele Assmann Lorenzi Total</t>
  </si>
  <si>
    <t>Diogo Peres Barriquel</t>
  </si>
  <si>
    <t>Convidado - Analista de Implantação/isoEnterprise</t>
  </si>
  <si>
    <t>3 Diária Estadual (325,00) e 1 Ajuda de Custo 1 Estadual (130,00) para participação na Ministração de treinamento do sistema ISOCRM para os empregados do CAU/SC 28/03 08:30 18:00; 29/03 08:30 18:00; 30/03 08:30 18:00</t>
  </si>
  <si>
    <t>Diogo Peres Barriquel Total</t>
  </si>
  <si>
    <t>Eddy Cezar Araujo</t>
  </si>
  <si>
    <t>3 Diária Estadual (325,00); 1 Ajuda de Custo 1 Estadual (130,00) e Auxílio deslocamento (612 km x1,06) Curitiba/Residência ↔ Florianópolis/ISO Enterprise para participação na Ministração de treinamento do sistema ISOCRM para os empregados do CAU/SC 28/03 08:30 18:00; 29/03 08:30 18:00; 30/03 08:30 18:00</t>
  </si>
  <si>
    <t>Eddy Cezar Araujo Total</t>
  </si>
  <si>
    <t>Edson Luis Cattoni</t>
  </si>
  <si>
    <t>1 Diária Nacional (578,00); 1 Ajuda de Custo 1 Nacional (231,00) e 1 Deslocamento Urbano (despesas com táxi) Nacional (173,00) para participação no “V Seminário Legislativo de Arquitetura e Urbanismo - CAU/BR”, cujo tema é, “Nova Agenda Urbana: Contribuições dos Arquitetos e Urbanistas em Funções Públicas” 16/03 09:00 19:00 17/03 09:00 19:00 Cfe. Conv. 054/2017 Presidente Luiz Alberto de Souza</t>
  </si>
  <si>
    <t>Edson Luis Cattoni Total</t>
  </si>
  <si>
    <t>Edson Luiz de Lima</t>
  </si>
  <si>
    <t>Membro da CTP</t>
  </si>
  <si>
    <t>1 Ajuda de Custo 1 Estadual (142,00); Auxílio deslocamento (386 km x1,06) Jaraguá do Sul/Residência ↔ Florianópolis/CAU e 1 Auxílio estacionamento (36,00) para 2ª reunião extraordinária da Comissão Temporária de Patrimônio – CTP 22/03 10:00 13:00 Coordenador Giovani Bonetti</t>
  </si>
  <si>
    <t>Edson Luiz de Lima Total</t>
  </si>
  <si>
    <t>Everson Martins</t>
  </si>
  <si>
    <t>1 Ajuda de Custo 1 Estadual (142,00); 1 Deslocamento Urbano (despesas com táxi) Estadual (107,00) e Reembolso de Passagens Rodoviárias R$ 29,16/ R$ 39,80 [Balneário Camboriú/Residência ↔ Florianópolis/CAU] para participação na 2ª reunião ordinária da Comissão Temporária de Comunicação – CTC 08/03 13:30 17:00 Coordenador Everson Martins</t>
  </si>
  <si>
    <t>1 Diária Estadual (357,00); 1 Ajuda de Custo 1 Estadual (142,00); 1 Deslocamento Urbano (despesas com táxi) Estadual (107,00) e Reembolso de Passagens Rodoviárias R$ 36,60 [Florianópolis/CAU → Balneário Camboriú/Residência] para participação na 1ª reunião extraordinária da Comissão de Exercício Profissional – CEP 09/03 14:00 18:00 3ª Coordenador Giovani Bonetti; 65ª Reunião Plenária do CAU/SC 10/03 08:30 13:30 65ª Presidente Luiz Alberto de Souza</t>
  </si>
  <si>
    <t>1 Ajuda de Custo 1 Estadual (142,00) e Auxílio deslocamento (311 km x1,06) Balneário Camboriú/Residência → CAU/SC → Nova Veneza/Residência para participação na Reunião membro CEP - CAU/SC com Empresa 9mm 15/03 15:00 17:00 Cfe. Conv 055/2017 Presidente Luiz Alberto de Souza</t>
  </si>
  <si>
    <t>1 Ajuda de Custo 1 Estadual (142,00); 1 Deslocamento Urbano (despesas com táxi) Estadual (107,00) e Reembolso de Passagens Rodoviárias R$ 60,35/R$ 61,02 [Nova Veneza/Residência ↔ Florianópolis/CAU] para participação na 1ª reunião extraordinária da Comissão de Exercício Profissional – CEP 22/03 14:00 17:00 Coordenador Giovani Bonetti</t>
  </si>
  <si>
    <t>2 Diária Estadual (357,00); 1 Deslocamento Urbano (despesas com táxi) Estadual (107,00) e Reembolso de Passagens Rodoviárias R$ 65,87/ R$ 66,90 [Nova Veneza/Residência ↔ Lages/SEBRAE] para participação na Lançamento do Edital de Patrocínio dos Projetos Prototipados no 2º Congresso Catarinense de Arquitetos e Urbanistas - ESCOLA|PROFISSÃO|CIDADE 28/03 14:00 15:20 Cfe. Conv. 075/2017 Presidente Luiz Alberto de Souza</t>
  </si>
  <si>
    <t>Everson Martins Total</t>
  </si>
  <si>
    <t>Fernando de Mello Franco</t>
  </si>
  <si>
    <t>Arquiteto Convidado</t>
  </si>
  <si>
    <t>1 Diária Nacional (578,00); 1 Ajuda de Custo 2 Nacional (115,50) e 1 Deslocamento Urbano (despesas com táxi - 173,00) Nacional para Ministrar uma palestra para a “Aula Magna do Curso de Arquitetura e Urbanismo da UFSC" 06/03 09:00 12:00 Cfe. Convite Nº 002/2017 Presidente Luiz Alberto de Souza</t>
  </si>
  <si>
    <t>Fernando de Mello Franco Total</t>
  </si>
  <si>
    <t>Flávio Alberto Menna Barreto Trevisan</t>
  </si>
  <si>
    <t>Membro Titular do CTEC</t>
  </si>
  <si>
    <t>1 Ajuda de Custo 2 Estadual (71,00); Auxílio deslocamento (50 km x1,06) Florianópolis/Residência ↔ Florianópolis/CAU e 1 Auxílio estacionamento (36,00) para participação na 1ª reunião ordinária da Comissão Temporária de Assistência Técnica - CTEC 03/03 13:30 17:30 1ª Coordenador Flávio Menna B Trevizan</t>
  </si>
  <si>
    <t>1 Ajuda de Custo 2 Estadual (71,00); Auxílio deslocamento (50 km x1,06) Florianópolis/Residência ↔ Florianópolis/CAU e 1 Auxílio estacionamento (36,00) para participação na 2ª reunião extraordinária da Comissão Temporária de Assistência Técnica - CTEC 17/03 14:00 17:00 Cfe. Conv 049/2017 Presidente Luiz Alberto de Souza</t>
  </si>
  <si>
    <t>Flávio Alberto Menna Barreto Trevisan Total</t>
  </si>
  <si>
    <t>Flávio Luiz Alípio</t>
  </si>
  <si>
    <t>1 Ajuda de Custo 1 Estadual (142,00); 1 Deslocamento Urbano (despesas com táxi - 107,00) Estadual e Reembolso de Passagens Rodoviárias R$ 43,72/ R$ 43,59 [Tubarão/Residência ↔ Florianópolis/CAU] para participação na 1ª reunião ordinária da Comissão Temporária de Assistência Técnica - CTEC 03/03 14:00 17:00 Coordenador Flávio Menna B Trevizan</t>
  </si>
  <si>
    <t>2 Diária Estadual (357,00); 1 Ajuda de Custo 1 Estadual (142,00); 1 Deslocamento Urbano (despesas com táxi) Estadual (107,00) e Reembolso de Passagens Rodoviárias R$ 37,84/ R$39,70 [Laguna/Residência → Florianópolis/CAU →  Florianópolis/UFSC → Laguna/Residência] para participação na 2ª reunião extraordinária da Comissão Temporária de Assistência Técnica - CTEC 17/03 14:00 17:00 Cfe. Conv 049/2017 Presidente Luiz Alberto de Souza
“Oficinas em ATHIS – Assistência Técnica para Habitação de Interesse Social, a serem ministradas pela ONG Peabiru” 17/03 18:00 21:00 18/03 09:00 18:00 19/03 09:00 18:00 Cfe. Conv. 062/2017 Presidente Luiz Alberto de Souza</t>
  </si>
  <si>
    <t>1 Ajuda de Custo 1 Estadual (142,00); 1 Deslocamento Urbano (despesas com táxi) Estadual (107,00) e Reembolso de Passagens Rodoviárias R$ 37,84/R$ 39,70 [Laguna/Residência ↔ Florianópolis/CAU] para participação na 3ª reunião extraordinária da Comissão Temporária de Assistência Técnica – CTEC 31/03 14:00 17:00 Coordenador Flávio Menna Barreto Trevizan</t>
  </si>
  <si>
    <t>Flávio Luiz Alípio Total</t>
  </si>
  <si>
    <t>Giovani Bonetti</t>
  </si>
  <si>
    <t>Vice-presidente</t>
  </si>
  <si>
    <t>1 Ajuda de Custo 2 Estadual (71,00) e  Auxílio deslocamento (50 km x1,06) Florianópolis/Residência ↔ Florianópolis/CAU para participação na Reunião do Conselho Diretor do CAU/SC 24/02 10:00 12:00 Cfe. Conv. 039/2017 Presidente Luiz Alberto de Souza
1 Ajuda de Custo 2 Estadual (71,00) e  Auxílio deslocamento (50 km x1,06)  Florianópolis/Residência ↔ Florianópolis/CAU para participação na 1ª reunião ordinária da Comissão Temporária de Patrimônio – CTP 08/03 10:00 12:00  Coordenador Giovani Bonetti
1 Ajuda de Custo 2 Estadual (71,00) e  Auxílio deslocamento (50 km x1,06) Florianópolis/Residência ↔ Florianópolis/CAU para participação na 3ª reunião ordinária da Comissão de Exercício Profissional – CEP 09/03 14:00 18:00  Coordenador Giovani Bonetti
1 Ajuda de Custo 1 Estadual (142,00) e  Auxílio deslocamento (50 km x1,06) Florianópolis/Residência ↔ Florianópolis/CAU para participação na 65ª Sessão Plenária Ordinária do CAU/SC 10/03 08:30 12:30  Presidente Luiz Alberto de Souza
1 Ajuda de Custo 1 Estadual (142,00) e  Auxílio deslocamento (50 km x1,06) Florianópolis/Residência ↔ Florianópolis/CAU para participação na 2ª reunião extraordinária da Comissão Temporária de Patrimônio – CTP 22/03 10:00 13:00  Coordenador Giovani Bonetti; 1ª reunião extraordinária da Comissão de Exercício Profissional – CEP 22/03 14:00 17:00  Coordenador Giovani Bonetti</t>
  </si>
  <si>
    <t>Giovani Bonetti Total</t>
  </si>
  <si>
    <t>Kátia Cristina Lopes de Paula</t>
  </si>
  <si>
    <t>1 Diária Estadual (357,00); 1 Ajuda de Custo 1 Estadual (142,00); Auxílio deslocamento (374 km x1,06) Joinville/Residência ↔ Florianópolis/CAU e 2 Auxílio estacionamento (36,00) para participação na 3ª reunião ordinária da Comissão de Ensino e Formação – CEF 09/03 14:00 17:00 Coordenadora Katia Lopes de Paula; 65ª Sessão Plenária Ordinária do CAU/SC 10/03 08:30 12:30 Presidente Luiz Alberto de Souza</t>
  </si>
  <si>
    <t>Kátia Cristina Lopes de Paula Total</t>
  </si>
  <si>
    <t>Leonardo Henrique Dantas</t>
  </si>
  <si>
    <t>1 Diária Estadual (357,00); Auxílio deslocamento (366 km x1,06) Joinville/Residência ↔ Florianópolis/CAU e 1 Auxílio estacionamento (36,00) para participação na 65ª Sessão Plenária Ordinária do CAU/SC 10/03 08:30 12:30 65ª Presidente Luiz Alberto de Souza</t>
  </si>
  <si>
    <t>Desconto de R$ 88,23 do Relatório de Diárias 434/2016, pois não houve Reunião da Diretoria de 06/10/2016, relativa a essa diária. (1/6 de R$ 529,34)</t>
  </si>
  <si>
    <t>1 Ajuda de Custo 1 Estadual (142,00); Auxílio deslocamento (366 km x1,06) Joinville/Residência ↔ Florianópolis/CAU e 1 Auxílio estacionamento (36,00) para participação na Reunião Operacional com a Gerência Financeira 14/03 09:00 16:30 Cfe. Conv. 051/2017 Presidente Luiz Alberto de Souza</t>
  </si>
  <si>
    <t>Desconto do Relatório de Diárias 434/2016, pois não houve Reunião da Diretoria de 06/10/2016, relativa a essa diária. (1/6 de R$ 529,34). Será descontado nas próximas diárias o restante do valor: R$ 352,88.</t>
  </si>
  <si>
    <t>Leonardo Henrique Dantas Total</t>
  </si>
  <si>
    <t>Luiz Alberto de Souza</t>
  </si>
  <si>
    <t>Presidente</t>
  </si>
  <si>
    <t>1 Diária Estadual (357,00); 1 Ajuda de Custo 1 Estadual (142,00) e  Auxílio deslocamento (326 km x1,06) Blumenau/FURB → Florianópolis/CAU → Joinville/Residência para participação na Reunião Operacional do CAU/SC em Florianópolis/SC 02/03 09:00 18:00; Reunião Operacional do CAU/SC em Florianópolis/SC 03/03 09:00 13:00</t>
  </si>
  <si>
    <t>1 Diária Estadual (357,00); 1 Ajuda de Custo 1 Estadual (142,00) e Auxílio deslocamento (326 km x1,06) Blumenau/FURB → Florianópolis/CAU → Joinville/Residência para participação na Reunião Operacional do CAU/SC  09/03 – 09:00 18:00; Reunião Plenária Ordinária do CAU/SC  10/03 08:30 15:00</t>
  </si>
  <si>
    <t>3 Diária Nacional (578,00) e 1 Deslocamento Urbano (despesas com táxi) Nacional (173,00) [Joinville/SC ↔ Brasília/DF] para participação na V Seminário Legislativo de Arquitetura e Urbanismo – Câmara dos Deputados 16/03 09:00 19:00; V Seminário Legislativo de Arquitetura e Urbanismo – Câmara dos Deputados 17/03 09:00 19:00</t>
  </si>
  <si>
    <t>1 Diária Nacional (578,00); 1 Ajuda de Custo 2 Nacional (115,50) e  Auxílio deslocamento (356 km x1,06) Blumenau/FURB → Curitiba/CAUPR → Joinville/Residência para participação na Encontro COA-Sul – Reunião das COAs/CCAA dos CAUs da Região Sul (RS/SC/PR) 23/03 09:00 18:00</t>
  </si>
  <si>
    <t>1 Ajuda de Custo 1 Estadual (142,00) e Auxílio deslocamento (306 km x1,06) Blumenau/FURB ↔ Florianópolis/CAU para participação na Reunião Operacional no CAU/SC + Audiência Pública na Assembleia Legislativa de SC sobre a MP-759 27/03 15:00 21:00
1 Diária Estadual (357,00); 1 Ajuda de Custo 1 Estadual (142,00) e Auxílio deslocamento (326 km x1,06) Blumenau/FURB → Florianópolis/CAU → Joinville/Residência para participação na Reunião Operacional no CAU/SC + Reunião da ASCOP 30/03 09:00 19:00; Reunião Operacional no CAU/SC + Reunião do COMDES 31/03 08:30 14:00</t>
  </si>
  <si>
    <t>Luiz Alberto de Souza Total</t>
  </si>
  <si>
    <t>Marcelo Mannrich</t>
  </si>
  <si>
    <t>1 Ajuda de Custo 1 Estadual (142,00); Auxílio deslocamento (300 km x1,06) Blumenau/Residência ↔ Florianópolis/CAU e 1 Auxílio estacionamento (36,00) para participação na 1ª reunião ordinária da Comissão Temporária de Patrimônio - CTP 08/03 10:00 12:00 Coordenador Giovani Bonetti</t>
  </si>
  <si>
    <t>1 Ajuda de Custo 1 Estadual (142,00); Auxílio deslocamento (300 km x1,06) Blumenau/Residência ↔ Florianópolis/CAU e 1 Auxílio estacionamento (36,00) para participação na 2ª reunião extraordinária da Comissão Temporária de Patrimônio – CTP 22/03 10:00 13:00 Presidente Luiz Alberto de Souza</t>
  </si>
  <si>
    <t>Marcelo Mannrich Total</t>
  </si>
  <si>
    <t>Mateus Szomorovszky</t>
  </si>
  <si>
    <t>1 Ajuda de Custo 1 Estadual (142,00); Auxílio deslocamento (362 km x1,06) Joinville/Residência ↔ Florianópolis/CAU e 1 Auxílio estacionamento (36,00) para participação na  3ª reunião ordinária da Comissão de Ensino e Formação - CEF 09/03 14:00 17:00 Cfe. Conv. 045/2017 Presidente Luiz Alberto de Souza</t>
  </si>
  <si>
    <t>1 Ajuda de Custo 1 Estadual (142,00) e Auxílio deslocamento (386 km x1,06) Joinville/Residência ↔ Florianópolis/UNIVALI para participação no Seminário Ética nas Escolas promovido pela CED 13/02 08:30 17:00 033/2017 Presidente Luiz Alberto de Souza</t>
  </si>
  <si>
    <t>1 Ajuda de Custo 1 Estadual (142,00) e Auxílio deslocamento (362 km x1,06) Joinville/Residência ↔ Florianópolis/CAU para participação na Reunião 9mm - representar a CEF na reunião com a empresa 9mm para alinhamento das expectativas em relação ao formato da narrativa para estudantes 21/03 17:00 18:00 Cfe. Conv. 067/2017 Presidente Luiz Alberto de Souza</t>
  </si>
  <si>
    <t>1 Ajuda de Custo 1 Estadual (142,00); Auxílio deslocamento (362 km x1,06) Joinville/Residência ↔ Florianópolis/CAU e 1 Auxílio estacionamento (36,00) para participação na 1ª reunião ordinária do Colegiado Permanente de Entidades de Arquitetos e Urbanistas – CEAU 30/03 15:00 18:00 Cfe. Conv. 077/2017 Presidente Luiz Alberto de Souza</t>
  </si>
  <si>
    <t>Mateus Szomorovszky Total</t>
  </si>
  <si>
    <t>Maykon Luiz da Silva</t>
  </si>
  <si>
    <t>1 Ajuda de Custo 1 Estadual (142,00); Auxílio deslocamento (280 km x1,06) Tubarão/Residência ↔ Florianópolis/CAU e 1 Auxílio estacionamento (36,00) para participação na 1ª reunião extraordinária Comissão de Exercício Profissional – CEP 22/03 14:00 17:00 Extra 001/2017 Presidente Luiz Alberto de Souza</t>
  </si>
  <si>
    <t>1 Diária Estadual (357,00); 1 Ajuda de Custo 2 Estadual (71,00); Auxílio deslocamento (280 km x1,06) Tubarão/Residência ↔ Florianópolis/CAU e 2 Auxílio estacionamento (36,00) para participação na 3ª reunião ordinária da Comissão de Exercício Profissional – CEP 09/03 14:00 18:00 Cfe. Conv. 047/2017 Presidente Luiz Alberto de Souza; 65ª Reunião Plenária do CAU/SC 10/03 08:30 12:30 Cfe. Conv. 041/2017 Presidente Luiz Alberto de Souza</t>
  </si>
  <si>
    <t>1 Ajuda de Custo 2 Estadual (71,00); Auxílio deslocamento (50 km x1,06) Tubarão/Residência ↔ Tubarão/Espaço Integrado de Artes e 1 Auxílio estacionamento (36,00) para participação na Cerimônia de Colação de Grau dos alunos de Arquitetura e Urbanismo da UNISUL - Tubarão 25/03 19:00 22:00 Cfe. Conv. 046/2017 Presidente Luiz Alberto de Souza</t>
  </si>
  <si>
    <t>1 Ajuda de Custo 2 Estadual (71,00); Auxílio deslocamento (122 km x1,06) Tubarão/Residência ↔ Criciúma/SEBRAE e 1 Auxílio estacionamento (36,00) para participação no Lançamento do Edital de Patrocínio dos Projetos Prototipados no 2º Congresso Catarinense de Arquitetos e Urbanistas - ESCOLA|PROFISSÃO|CIDADE 28/03 14:00 16:00 Cfe. Conv. 071/2017 Presidente Luiz Alberto de Souza</t>
  </si>
  <si>
    <t>Maykon Luiz da Silva Total</t>
  </si>
  <si>
    <t>Michel de Andrado Mittmann</t>
  </si>
  <si>
    <t>1 Diária Estadual (357,00) e Auxílio deslocamento (404 km x1,06) Florianópolis/Residência ↔ Rio do Sul/UNIDAVI para Ministrar uma palestra no Projeto Arquitetando seu Negócio – Rio do Sul 06/03 18:45 21:15 Cfe. Convite Nº 003/2017 Presidente Luiz Alberto de Souza</t>
  </si>
  <si>
    <t>Michel de Andrado Mittmann Total</t>
  </si>
  <si>
    <t>Rodrigo Kirck Rebêlo</t>
  </si>
  <si>
    <t>1 Diária Estadual (357,00); 1 Ajuda de Custo 2 Estadual (71,00); Auxílio deslocamento (194 km x1,06) Itajaí/Residência ↔ Florianópolis/CAU e 2 Auxílio estacionamento (36,00) para participação na 3ª reunião ordinária da Comissão Ordinária de Contas e Atos Administrativos – CCAA 09/03 14:00 17:00 Presidente Luiz Alberto de Souza; 65ª Sessão Plenária Ordinária do CAU/SC 10/03 08:30 12:30 Presidente Luiz Alberto de Souza</t>
  </si>
  <si>
    <t>1 Ajuda de Custo 2 Estadual (71,00); Auxílio deslocamento (50 km x1,06) Itajaí/Residência ↔ Balneário Camboriú/Maria’s Camboriú e 1 Auxílio estacionamento (36,00) para participação na Cerimônia de Colação de Grau dos alunos de Arquitetura e Urbanismo da UNIVALI – Balneário Camboriú 04/03 18:00 19:30 Cfe. Conv. 036/2017 Presidente Luiz Alberto de Souza</t>
  </si>
  <si>
    <t>1 Diária Nacional (578,00); 1 Ajuda de Custo 2 Nacional (115,50); Auxílio deslocamento (444 km x1,06) Itajaí/Residência ↔ Curitiba/CAUPR e 1 Auxílio estacionamento (36,00) para participação na Encontro das Comissões de Organização e Administração (COA-Sul) CAU/SC (CCAA), CAU/RS e CAU/PR 23/03 08:00 18:00 063/2017 Presidente Luiz Alberto de Souza</t>
  </si>
  <si>
    <t>Rodrigo Kirck Rebêlo Total</t>
  </si>
  <si>
    <t>Sérgio Oliva</t>
  </si>
  <si>
    <t>1 Ajuda de Custo 1 Estadual (142,00); Auxílio deslocamento (50 km x1,06) Florianópolis/Residência ↔ Florianópolis/CAU e 1 Auxílio estacionamento (36,00) para participação na 3ª reunião ordinária da Comissão de Ética e Disciplina – CED 09/03 09:00 18:00 Coordenador Silvia Ribeiro Lenzi
1 Ajuda de Custo 1 Estadual (142,00); Auxílio deslocamento (50 km x1,06) Florianópolis/Residência ↔ Florianópolis/CAU e 1 Auxílio estacionamento (36,00) para participação na 65ª Sessão Plenária Ordinária do CAU/SC 10/03 08:30 12:30  Presidente Luiz Alberto de Souza</t>
  </si>
  <si>
    <t>1 Diária Nacional (578,00); 1 Ajuda de Custo 1 Nacional (231,00) e 1 Deslocamento Urbano (despesas com táxi) Nacional (173,00) para participação na 3º Encontro da Comissão de Ética e Disciplina - CED/SUL 03/04 14:00 18:00 04/04 09:30 18:00 Cfe. Conv. 065/2017 Presidente Luiz Alberto de Souza</t>
  </si>
  <si>
    <t>1 Ajuda de Custo 1 Estadual (142,00); Auxílio deslocamento (50 km x1,06) Florianópolis/Residência ↔ Florianópolis/CAU e 1 Auxílio estacionamento (36,00) para participação na 2ª reunião extraordinária da Comissão de Ética e Disciplina – CED 27/03 09:00 18:00 Coordenadora Silvia Ribeiro Lenzi</t>
  </si>
  <si>
    <t>Sérgio Oliva Total</t>
  </si>
  <si>
    <t>Silvia Ribeiro Lenzi</t>
  </si>
  <si>
    <t>1 Ajuda de Custo 1 Estadual (142,00); Auxílio deslocamento (50 km x1,06) Florianópolis/Residência ↔ Florianópolis/CAU e 1 Auxílio estacionamento (36,00) para participação na 3ª reunião ordinária da Comissão de Ética e Disciplina – CED 09/03 09:00 18:00 Coordenadora Silvia Ribeiro Lenzi
1 Ajuda de Custo 1 Estadual (142,00); Auxílio deslocamento (50 km x1,06) Florianópolis/Residência ↔ Florianópolis/CAU e 1 Auxílio estacionamento (36,00) para participação na 65ª Sessão Plenária Ordinária do CAU/SC 10/03 08:30 12:30 Presidente Luiz Alberto de Souza
1 Ajuda de Custo 2 Estadual (71,00); Auxílio deslocamento (50 km x1,06) e 1 Auxílio estacionamento (36,00)Florianópolis/Residência ↔ Florianópolis/CAU para participação na 2ª reunião extraordinária da Comissão Temporária de Políticas Urbanas – CTPU 13/03 14:00 17:00 Cfe. Conv. 050/2017 Presidente Luiz Alberto de Souza
1 Diária Estadual; 1 Ajuda de Custo 2 Estadual (71,00); Auxílio deslocamento (782 km x1,06) Florianópolis/Residência ↔ Caçador/UNIARP e 1 Auxílio estacionamento (36,00) para participação na 1º Ciclo de debates de arquitetura e Urbanismo UNIARP, como palestrante com o tema: ”A Pratica do Planejamento Urbano”, 17/03 19:30 22:00 Cfe. Conv. 058/2017 Presidente Luiz Alberto de Souza</t>
  </si>
  <si>
    <t>Silvia Ribeiro Lenzi Total</t>
  </si>
  <si>
    <t>Thaelys Varaschin Olsen</t>
  </si>
  <si>
    <t>1 Diária Estadual (357,00); 1 Ajuda de Custo 2 Estadual (71,00); Auxílio deslocamento (804 km x1,06) Caçador/Residência ↔ Florianópolis/CAU e 1 Auxílio estacionamento (36,00) para participação na 2ª reunião extraordinária da Comissão Temporária de Políticas Urbanas - CTPU 13/03 14:00 17:00 Cfe. Conv. 050/2017 Presidente Luiz Alberto de Souza</t>
  </si>
  <si>
    <t>1 Diária Estadual (357,00); 1 Ajuda de Custo 2 Estadual (71,00); Auxílio deslocamento (804 km x1,06) Caçador/Residência ↔ Florianópolis/CAU e 1 Auxílio estacionamento (36,00) para participação na 1ª reunião ordinária da Comissão Temporária de Políticas Urbanas - CTPU 30/03 14:00 17:00 Coordenadora Silvia Ribeiro Lenzi</t>
  </si>
  <si>
    <t>3 Diária Nacional (578,00); 1 Deslocamento Urbano (despesas com táxi) Nacional (173,00) [Curitiba/PR ↔ Brasília/DF - Avião]; Auxílio deslocamento (632 km x1,06) Caçador/Residência ↔ Curitiba/Aeroporto e 2 Auxílio estacionamento (36,00) para participação na IV Seminário Nacional de Política Urbana e Ambiental em Brasília 04/04 09:00 18:00 05/04 09:00 18:00          /2017 Presidente Luiz Alberto de Souza</t>
  </si>
  <si>
    <t>Thaelys Varaschin Olsen Total</t>
  </si>
  <si>
    <t>Thiago Borges Mendes</t>
  </si>
  <si>
    <t>1 Ajuda de Custo 1 Estadual (142,00); Auxílio deslocamento (352 km x1,06) Joinville/Residência ↔ Florianópolis/CAU e 1 Auxílio estacionamento (36,00) para participação na 1ª reunião ordinária da Comissão Temporária de Assistência Técnica - CTEC 03/03 14:00 17:00 1ª Coordenador Flávio Menna B Trevizan</t>
  </si>
  <si>
    <t>1 Ajuda de Custo 1 Estadual (142,00) e Auxílio deslocamento (352 km x1,06) Joinville/Residência ↔ Florianópolis/CAU para participação na 2ª reunião extraordinária da Comissão Temporária de Assistência Técnica - CTEC 17/03 14:00 17:00 Cfe. Conv. 049/2017 Presidente Luiz Alberto de Souza</t>
  </si>
  <si>
    <t>1 Ajuda de Custo 1 Estadual (142,00) e Auxílio deslocamento (172 km x1,06) Joinville/Residência ↔ Itajaí/Maria´s Itajaí Convention para participação na Cerimônia de Colação de Grau dos alunos de Arquitetura e Urbanismo da AVANTIS – Balneário Camboriú 18/03 18:00 21:00 059/2017 Presidente Luiz Alberto de Souza</t>
  </si>
  <si>
    <t>Thiago Borges Mendes Total</t>
  </si>
  <si>
    <t>Yone Yara Pereira</t>
  </si>
  <si>
    <t>Membro Titular do CEAU 2016</t>
  </si>
  <si>
    <t>1 Diária Estadual (357,00); Auxílio deslocamento (300 km x1,06) Blumenau/FURB ↔ Florianópolis/CAU e 1 Auxílio estacionamento (36,00) para participação na 1ª Reunião Ordinária do Colegiado Permanente de Entidades de Arquitetos e Urbanistas – CEAU 30/03 15:00 18:00 Cfe. Conv. 070/2017 Presidente Luiz Alberto de Souza</t>
  </si>
  <si>
    <t>Yone Yara Pereira Total</t>
  </si>
  <si>
    <t>Total - Conselheiros e Convidados</t>
  </si>
  <si>
    <t>RESUMO DE MARÇO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</si>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</sst>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R$&quot;\ * #,##0.00_-;\-&quot;R$&quot;\ * #,##0.00_-;_-&quot;R$&quot;\ * &quot;-&quot;??_-;_-@_-"/>
    <numFmt numFmtId="165" formatCode="#,##0.00_ ;[Red]\-#,##0.00\ "/>
    <numFmt numFmtId="166" formatCode="dd/mm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vertical="center" wrapText="1"/>
    </xf>
    <xf numFmtId="165" fontId="3" fillId="4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3" fillId="4" borderId="2" xfId="0" applyFont="1" applyFill="1" applyBorder="1" applyAlignment="1">
      <alignment horizontal="right" vertical="center"/>
    </xf>
    <xf numFmtId="166" fontId="3" fillId="4" borderId="3" xfId="0" applyNumberFormat="1" applyFont="1" applyFill="1" applyBorder="1" applyAlignment="1">
      <alignment horizontal="right" vertical="center"/>
    </xf>
    <xf numFmtId="4" fontId="3" fillId="4" borderId="4" xfId="0" applyNumberFormat="1" applyFont="1" applyFill="1" applyBorder="1" applyAlignment="1">
      <alignment horizontal="right" vertical="center"/>
    </xf>
    <xf numFmtId="0" fontId="3" fillId="4" borderId="1" xfId="0" applyFont="1" applyFill="1" applyBorder="1" applyAlignment="1">
      <alignment vertical="center"/>
    </xf>
    <xf numFmtId="4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top"/>
    </xf>
    <xf numFmtId="0" fontId="4" fillId="0" borderId="5" xfId="0" applyFont="1" applyBorder="1" applyAlignment="1">
      <alignment horizontal="center" vertical="center" wrapText="1"/>
    </xf>
    <xf numFmtId="166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0" fontId="0" fillId="0" borderId="0" xfId="0" applyFill="1" applyBorder="1"/>
    <xf numFmtId="0" fontId="3" fillId="4" borderId="4" xfId="0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0" fontId="3" fillId="4" borderId="2" xfId="0" applyNumberFormat="1" applyFont="1" applyFill="1" applyBorder="1" applyAlignment="1">
      <alignment horizontal="center" vertical="center"/>
    </xf>
    <xf numFmtId="166" fontId="3" fillId="4" borderId="3" xfId="0" applyNumberFormat="1" applyFont="1" applyFill="1" applyBorder="1" applyAlignment="1">
      <alignment horizontal="center" vertical="center"/>
    </xf>
    <xf numFmtId="165" fontId="3" fillId="4" borderId="1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7"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31753</xdr:rowOff>
    </xdr:from>
    <xdr:to>
      <xdr:col>6</xdr:col>
      <xdr:colOff>76201</xdr:colOff>
      <xdr:row>0</xdr:row>
      <xdr:rowOff>508003</xdr:rowOff>
    </xdr:to>
    <xdr:pic>
      <xdr:nvPicPr>
        <xdr:cNvPr id="2" name="Imagem 1" descr="cabeçalh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849" b="14227"/>
        <a:stretch/>
      </xdr:blipFill>
      <xdr:spPr bwMode="auto">
        <a:xfrm>
          <a:off x="1" y="31753"/>
          <a:ext cx="4150783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9"/>
  <sheetViews>
    <sheetView showGridLines="0" tabSelected="1" zoomScaleNormal="100" workbookViewId="0">
      <selection activeCell="H5" sqref="H5"/>
    </sheetView>
  </sheetViews>
  <sheetFormatPr defaultRowHeight="15" outlineLevelRow="2" x14ac:dyDescent="0.25"/>
  <cols>
    <col min="1" max="1" width="5.7109375" bestFit="1" customWidth="1"/>
    <col min="2" max="2" width="7.42578125" bestFit="1" customWidth="1"/>
    <col min="3" max="3" width="8" bestFit="1" customWidth="1"/>
    <col min="4" max="4" width="17" customWidth="1"/>
    <col min="5" max="5" width="12.42578125" customWidth="1"/>
    <col min="6" max="6" width="10.5703125" bestFit="1" customWidth="1"/>
    <col min="7" max="7" width="9.7109375" bestFit="1" customWidth="1"/>
    <col min="8" max="8" width="10.5703125" bestFit="1" customWidth="1"/>
    <col min="9" max="9" width="10.7109375" customWidth="1"/>
    <col min="10" max="10" width="72.42578125" customWidth="1"/>
  </cols>
  <sheetData>
    <row r="1" spans="1:10" ht="45" customHeight="1" x14ac:dyDescent="0.25">
      <c r="F1" s="1"/>
      <c r="G1" s="1"/>
      <c r="H1" s="1"/>
      <c r="I1" s="1"/>
    </row>
    <row r="2" spans="1:10" x14ac:dyDescent="0.2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x14ac:dyDescent="0.25">
      <c r="A3" s="32" t="s">
        <v>1</v>
      </c>
      <c r="B3" s="33"/>
      <c r="C3" s="33"/>
      <c r="D3" s="33"/>
      <c r="E3" s="33"/>
      <c r="F3" s="33"/>
      <c r="G3" s="33"/>
      <c r="H3" s="33"/>
      <c r="I3" s="33"/>
      <c r="J3" s="34"/>
    </row>
    <row r="4" spans="1:10" hidden="1" x14ac:dyDescent="0.25"/>
    <row r="5" spans="1:10" ht="24" x14ac:dyDescent="0.25">
      <c r="A5" s="2" t="s">
        <v>2</v>
      </c>
      <c r="B5" s="3" t="s">
        <v>3</v>
      </c>
      <c r="C5" s="3" t="s">
        <v>4</v>
      </c>
      <c r="D5" s="2" t="s">
        <v>5</v>
      </c>
      <c r="E5" s="2" t="s">
        <v>6</v>
      </c>
      <c r="F5" s="4" t="s">
        <v>7</v>
      </c>
      <c r="G5" s="4" t="s">
        <v>8</v>
      </c>
      <c r="H5" s="4" t="s">
        <v>9</v>
      </c>
      <c r="I5" s="5" t="s">
        <v>10</v>
      </c>
      <c r="J5" s="3" t="s">
        <v>11</v>
      </c>
    </row>
    <row r="6" spans="1:10" ht="24.75" customHeight="1" outlineLevel="2" x14ac:dyDescent="0.25">
      <c r="A6" s="6">
        <v>100</v>
      </c>
      <c r="B6" s="7">
        <v>42816</v>
      </c>
      <c r="C6" s="7">
        <v>42810</v>
      </c>
      <c r="D6" s="8" t="s">
        <v>12</v>
      </c>
      <c r="E6" s="8" t="s">
        <v>13</v>
      </c>
      <c r="F6" s="9">
        <v>512</v>
      </c>
      <c r="G6" s="9">
        <v>205</v>
      </c>
      <c r="H6" s="9">
        <v>0</v>
      </c>
      <c r="I6" s="9">
        <f>SUM(F6:H6)</f>
        <v>717</v>
      </c>
      <c r="J6" s="10" t="s">
        <v>14</v>
      </c>
    </row>
    <row r="7" spans="1:10" outlineLevel="1" x14ac:dyDescent="0.25">
      <c r="A7" s="11"/>
      <c r="B7" s="12"/>
      <c r="C7" s="12"/>
      <c r="D7" s="13" t="s">
        <v>15</v>
      </c>
      <c r="E7" s="14"/>
      <c r="F7" s="15">
        <f>SUBTOTAL(9,F6:F6)</f>
        <v>512</v>
      </c>
      <c r="G7" s="15">
        <f>SUBTOTAL(9,G6:G6)</f>
        <v>205</v>
      </c>
      <c r="H7" s="15">
        <f>SUBTOTAL(9,H6:H6)</f>
        <v>0</v>
      </c>
      <c r="I7" s="15">
        <f>SUBTOTAL(9,I6:I6)</f>
        <v>717</v>
      </c>
      <c r="J7" s="16"/>
    </row>
    <row r="8" spans="1:10" s="22" customFormat="1" ht="22.5" outlineLevel="2" x14ac:dyDescent="0.25">
      <c r="A8" s="17">
        <v>79</v>
      </c>
      <c r="B8" s="18">
        <v>42800</v>
      </c>
      <c r="C8" s="18">
        <v>42802</v>
      </c>
      <c r="D8" s="19" t="s">
        <v>16</v>
      </c>
      <c r="E8" s="19" t="s">
        <v>17</v>
      </c>
      <c r="F8" s="20">
        <v>325</v>
      </c>
      <c r="G8" s="20">
        <v>0</v>
      </c>
      <c r="H8" s="20">
        <v>0</v>
      </c>
      <c r="I8" s="20">
        <f>SUM(F8:H8)</f>
        <v>325</v>
      </c>
      <c r="J8" s="21" t="s">
        <v>18</v>
      </c>
    </row>
    <row r="9" spans="1:10" s="22" customFormat="1" ht="24.75" customHeight="1" outlineLevel="2" x14ac:dyDescent="0.25">
      <c r="A9" s="6">
        <v>99</v>
      </c>
      <c r="B9" s="7">
        <v>42816</v>
      </c>
      <c r="C9" s="7">
        <v>42810</v>
      </c>
      <c r="D9" s="8" t="s">
        <v>16</v>
      </c>
      <c r="E9" s="8" t="s">
        <v>17</v>
      </c>
      <c r="F9" s="9">
        <v>512</v>
      </c>
      <c r="G9" s="9">
        <v>205</v>
      </c>
      <c r="H9" s="9">
        <v>0</v>
      </c>
      <c r="I9" s="9">
        <f>SUM(F9:H9)</f>
        <v>717</v>
      </c>
      <c r="J9" s="10" t="s">
        <v>14</v>
      </c>
    </row>
    <row r="10" spans="1:10" s="22" customFormat="1" outlineLevel="1" x14ac:dyDescent="0.25">
      <c r="A10" s="11"/>
      <c r="B10" s="12"/>
      <c r="C10" s="12"/>
      <c r="D10" s="23" t="s">
        <v>19</v>
      </c>
      <c r="E10" s="14"/>
      <c r="F10" s="15">
        <f>SUBTOTAL(9,F8:F9)</f>
        <v>837</v>
      </c>
      <c r="G10" s="15">
        <f>SUBTOTAL(9,G8:G9)</f>
        <v>205</v>
      </c>
      <c r="H10" s="15">
        <f>SUBTOTAL(9,H8:H9)</f>
        <v>0</v>
      </c>
      <c r="I10" s="15">
        <f>SUBTOTAL(9,I8:I9)</f>
        <v>1042</v>
      </c>
      <c r="J10" s="16"/>
    </row>
    <row r="11" spans="1:10" ht="33.75" outlineLevel="2" x14ac:dyDescent="0.25">
      <c r="A11" s="17">
        <v>89</v>
      </c>
      <c r="B11" s="18">
        <v>42809</v>
      </c>
      <c r="C11" s="18">
        <v>42807</v>
      </c>
      <c r="D11" s="19" t="s">
        <v>20</v>
      </c>
      <c r="E11" s="19" t="s">
        <v>21</v>
      </c>
      <c r="F11" s="20">
        <v>650</v>
      </c>
      <c r="G11" s="20">
        <v>65</v>
      </c>
      <c r="H11" s="20">
        <v>97</v>
      </c>
      <c r="I11" s="20">
        <f>SUM(F11:H11)</f>
        <v>812</v>
      </c>
      <c r="J11" s="21" t="s">
        <v>22</v>
      </c>
    </row>
    <row r="12" spans="1:10" ht="45" outlineLevel="2" x14ac:dyDescent="0.25">
      <c r="A12" s="6">
        <v>107</v>
      </c>
      <c r="B12" s="7">
        <v>42812</v>
      </c>
      <c r="C12" s="7">
        <v>42816</v>
      </c>
      <c r="D12" s="8" t="s">
        <v>20</v>
      </c>
      <c r="E12" s="8" t="s">
        <v>21</v>
      </c>
      <c r="F12" s="9">
        <v>0</v>
      </c>
      <c r="G12" s="9">
        <v>130</v>
      </c>
      <c r="H12" s="9">
        <v>222.6</v>
      </c>
      <c r="I12" s="9">
        <f>SUM(F12:H12)</f>
        <v>352.6</v>
      </c>
      <c r="J12" s="10" t="s">
        <v>23</v>
      </c>
    </row>
    <row r="13" spans="1:10" outlineLevel="1" x14ac:dyDescent="0.25">
      <c r="A13" s="11"/>
      <c r="B13" s="12"/>
      <c r="C13" s="12"/>
      <c r="D13" s="23" t="s">
        <v>24</v>
      </c>
      <c r="E13" s="14"/>
      <c r="F13" s="15">
        <f>SUBTOTAL(9,F11:F12)</f>
        <v>650</v>
      </c>
      <c r="G13" s="15">
        <f>SUBTOTAL(9,G11:G12)</f>
        <v>195</v>
      </c>
      <c r="H13" s="15">
        <f>SUBTOTAL(9,H11:H12)</f>
        <v>319.60000000000002</v>
      </c>
      <c r="I13" s="15">
        <f>SUBTOTAL(9,I11:I12)</f>
        <v>1164.5999999999999</v>
      </c>
      <c r="J13" s="16"/>
    </row>
    <row r="14" spans="1:10" ht="33.75" outlineLevel="2" x14ac:dyDescent="0.25">
      <c r="A14" s="17">
        <v>116</v>
      </c>
      <c r="B14" s="18">
        <v>42828</v>
      </c>
      <c r="C14" s="18">
        <v>42816</v>
      </c>
      <c r="D14" s="19" t="s">
        <v>25</v>
      </c>
      <c r="E14" s="19" t="s">
        <v>26</v>
      </c>
      <c r="F14" s="20">
        <v>512</v>
      </c>
      <c r="G14" s="20">
        <v>205</v>
      </c>
      <c r="H14" s="20">
        <v>154</v>
      </c>
      <c r="I14" s="20">
        <f>SUM(F14:H14)</f>
        <v>871</v>
      </c>
      <c r="J14" s="21" t="s">
        <v>27</v>
      </c>
    </row>
    <row r="15" spans="1:10" outlineLevel="1" x14ac:dyDescent="0.25">
      <c r="A15" s="11"/>
      <c r="B15" s="12"/>
      <c r="C15" s="12"/>
      <c r="D15" s="23" t="s">
        <v>28</v>
      </c>
      <c r="E15" s="14"/>
      <c r="F15" s="15">
        <f>SUBTOTAL(9,F14:F14)</f>
        <v>512</v>
      </c>
      <c r="G15" s="15">
        <f>SUBTOTAL(9,G14:G14)</f>
        <v>205</v>
      </c>
      <c r="H15" s="15">
        <f>SUBTOTAL(9,H14:H14)</f>
        <v>154</v>
      </c>
      <c r="I15" s="15">
        <f>SUBTOTAL(9,I14:I14)</f>
        <v>871</v>
      </c>
      <c r="J15" s="16"/>
    </row>
    <row r="16" spans="1:10" ht="45" outlineLevel="2" x14ac:dyDescent="0.25">
      <c r="A16" s="17">
        <v>88</v>
      </c>
      <c r="B16" s="18">
        <v>42809</v>
      </c>
      <c r="C16" s="18">
        <v>42807</v>
      </c>
      <c r="D16" s="19" t="s">
        <v>29</v>
      </c>
      <c r="E16" s="19" t="s">
        <v>30</v>
      </c>
      <c r="F16" s="20">
        <v>650</v>
      </c>
      <c r="G16" s="20">
        <v>130</v>
      </c>
      <c r="H16" s="20">
        <v>201.54000000000002</v>
      </c>
      <c r="I16" s="20">
        <f>SUM(F16:H16)</f>
        <v>981.54</v>
      </c>
      <c r="J16" s="21" t="s">
        <v>31</v>
      </c>
    </row>
    <row r="17" spans="1:10" outlineLevel="1" x14ac:dyDescent="0.25">
      <c r="A17" s="11"/>
      <c r="B17" s="12"/>
      <c r="C17" s="12"/>
      <c r="D17" s="23" t="s">
        <v>32</v>
      </c>
      <c r="E17" s="14"/>
      <c r="F17" s="15">
        <f>SUBTOTAL(9,F16:F16)</f>
        <v>650</v>
      </c>
      <c r="G17" s="15">
        <f>SUBTOTAL(9,G16:G16)</f>
        <v>130</v>
      </c>
      <c r="H17" s="15">
        <f>SUBTOTAL(9,H16:H16)</f>
        <v>201.54000000000002</v>
      </c>
      <c r="I17" s="15">
        <f>SUBTOTAL(9,I16:I16)</f>
        <v>981.54</v>
      </c>
      <c r="J17" s="16"/>
    </row>
    <row r="18" spans="1:10" x14ac:dyDescent="0.25">
      <c r="A18" s="11"/>
      <c r="B18" s="12"/>
      <c r="C18" s="12"/>
      <c r="D18" s="23" t="s">
        <v>33</v>
      </c>
      <c r="E18" s="14"/>
      <c r="F18" s="15">
        <f>SUBTOTAL(9,F6:F16)</f>
        <v>3161</v>
      </c>
      <c r="G18" s="15">
        <f>SUBTOTAL(9,G6:G16)</f>
        <v>940</v>
      </c>
      <c r="H18" s="15">
        <f>SUBTOTAL(9,H6:H16)</f>
        <v>675.1400000000001</v>
      </c>
      <c r="I18" s="15">
        <f>SUBTOTAL(9,I6:I16)</f>
        <v>4776.1399999999994</v>
      </c>
      <c r="J18" s="16"/>
    </row>
    <row r="19" spans="1:10" ht="9.75" customHeight="1" x14ac:dyDescent="0.25">
      <c r="A19" s="24"/>
      <c r="B19" s="25"/>
      <c r="C19" s="25"/>
      <c r="D19" s="26"/>
      <c r="E19" s="26"/>
      <c r="F19" s="27"/>
      <c r="G19" s="27"/>
      <c r="H19" s="27"/>
      <c r="I19" s="27"/>
      <c r="J19" s="27"/>
    </row>
    <row r="20" spans="1:10" ht="9.75" customHeight="1" x14ac:dyDescent="0.25">
      <c r="A20" s="24"/>
      <c r="B20" s="25"/>
      <c r="C20" s="25"/>
      <c r="D20" s="26"/>
      <c r="E20" s="26"/>
      <c r="F20" s="27"/>
      <c r="G20" s="27"/>
      <c r="H20" s="27"/>
      <c r="I20" s="27"/>
      <c r="J20" s="27"/>
    </row>
    <row r="21" spans="1:10" x14ac:dyDescent="0.25">
      <c r="A21" s="32" t="s">
        <v>34</v>
      </c>
      <c r="B21" s="33"/>
      <c r="C21" s="33"/>
      <c r="D21" s="33"/>
      <c r="E21" s="33"/>
      <c r="F21" s="33"/>
      <c r="G21" s="33"/>
      <c r="H21" s="33"/>
      <c r="I21" s="33"/>
      <c r="J21" s="34"/>
    </row>
    <row r="22" spans="1:10" hidden="1" x14ac:dyDescent="0.25"/>
    <row r="23" spans="1:10" ht="24" x14ac:dyDescent="0.25">
      <c r="A23" s="2" t="s">
        <v>2</v>
      </c>
      <c r="B23" s="3" t="s">
        <v>3</v>
      </c>
      <c r="C23" s="3" t="s">
        <v>4</v>
      </c>
      <c r="D23" s="2" t="s">
        <v>5</v>
      </c>
      <c r="E23" s="2" t="s">
        <v>6</v>
      </c>
      <c r="F23" s="4" t="s">
        <v>7</v>
      </c>
      <c r="G23" s="4" t="s">
        <v>8</v>
      </c>
      <c r="H23" s="4" t="s">
        <v>9</v>
      </c>
      <c r="I23" s="5" t="s">
        <v>10</v>
      </c>
      <c r="J23" s="3" t="s">
        <v>11</v>
      </c>
    </row>
    <row r="24" spans="1:10" ht="56.25" outlineLevel="2" x14ac:dyDescent="0.25">
      <c r="A24" s="6">
        <v>85</v>
      </c>
      <c r="B24" s="7">
        <v>42803</v>
      </c>
      <c r="C24" s="7">
        <v>42808</v>
      </c>
      <c r="D24" s="8" t="s">
        <v>35</v>
      </c>
      <c r="E24" s="8" t="s">
        <v>36</v>
      </c>
      <c r="F24" s="9">
        <v>357</v>
      </c>
      <c r="G24" s="9">
        <v>142</v>
      </c>
      <c r="H24" s="9">
        <v>928.48</v>
      </c>
      <c r="I24" s="9">
        <f>SUM(F24:H24)</f>
        <v>1427.48</v>
      </c>
      <c r="J24" s="10" t="s">
        <v>37</v>
      </c>
    </row>
    <row r="25" spans="1:10" ht="45" outlineLevel="2" x14ac:dyDescent="0.25">
      <c r="A25" s="6">
        <v>114</v>
      </c>
      <c r="B25" s="7">
        <v>42816</v>
      </c>
      <c r="C25" s="7">
        <v>42816</v>
      </c>
      <c r="D25" s="8" t="s">
        <v>35</v>
      </c>
      <c r="E25" s="8" t="s">
        <v>36</v>
      </c>
      <c r="F25" s="9">
        <v>1156</v>
      </c>
      <c r="G25" s="9">
        <v>699.6</v>
      </c>
      <c r="H25" s="9">
        <v>36</v>
      </c>
      <c r="I25" s="9">
        <f>SUM(F25:H25)</f>
        <v>1891.6</v>
      </c>
      <c r="J25" s="10" t="s">
        <v>38</v>
      </c>
    </row>
    <row r="26" spans="1:10" outlineLevel="1" x14ac:dyDescent="0.25">
      <c r="A26" s="11"/>
      <c r="B26" s="12"/>
      <c r="C26" s="12"/>
      <c r="D26" s="23" t="s">
        <v>39</v>
      </c>
      <c r="E26" s="14"/>
      <c r="F26" s="15">
        <f>SUBTOTAL(9,F24:F25)</f>
        <v>1513</v>
      </c>
      <c r="G26" s="15">
        <f>SUBTOTAL(9,G24:G25)</f>
        <v>841.6</v>
      </c>
      <c r="H26" s="15">
        <f>SUBTOTAL(9,H24:H25)</f>
        <v>964.48</v>
      </c>
      <c r="I26" s="15">
        <f>SUBTOTAL(9,I24:I25)</f>
        <v>3319.08</v>
      </c>
      <c r="J26" s="16"/>
    </row>
    <row r="27" spans="1:10" ht="56.25" outlineLevel="2" x14ac:dyDescent="0.25">
      <c r="A27" s="17">
        <v>80</v>
      </c>
      <c r="B27" s="18">
        <v>42803</v>
      </c>
      <c r="C27" s="18">
        <v>42808</v>
      </c>
      <c r="D27" s="19" t="s">
        <v>40</v>
      </c>
      <c r="E27" s="19" t="s">
        <v>41</v>
      </c>
      <c r="F27" s="20">
        <v>714</v>
      </c>
      <c r="G27" s="20">
        <v>0</v>
      </c>
      <c r="H27" s="20">
        <v>107</v>
      </c>
      <c r="I27" s="20">
        <f>SUM(F27:H27)</f>
        <v>821</v>
      </c>
      <c r="J27" s="21" t="s">
        <v>42</v>
      </c>
    </row>
    <row r="28" spans="1:10" ht="22.5" outlineLevel="2" x14ac:dyDescent="0.25">
      <c r="A28" s="6">
        <v>80</v>
      </c>
      <c r="B28" s="7">
        <v>42803</v>
      </c>
      <c r="C28" s="7">
        <v>42808</v>
      </c>
      <c r="D28" s="8" t="s">
        <v>40</v>
      </c>
      <c r="E28" s="8" t="s">
        <v>41</v>
      </c>
      <c r="F28" s="9">
        <v>0</v>
      </c>
      <c r="G28" s="9">
        <v>0</v>
      </c>
      <c r="H28" s="9">
        <v>-180</v>
      </c>
      <c r="I28" s="9">
        <f>SUM(F28:H28)</f>
        <v>-180</v>
      </c>
      <c r="J28" s="10" t="s">
        <v>43</v>
      </c>
    </row>
    <row r="29" spans="1:10" ht="82.5" customHeight="1" outlineLevel="2" x14ac:dyDescent="0.25">
      <c r="A29" s="6">
        <v>81</v>
      </c>
      <c r="B29" s="7">
        <v>42766</v>
      </c>
      <c r="C29" s="7">
        <v>42808</v>
      </c>
      <c r="D29" s="8" t="s">
        <v>40</v>
      </c>
      <c r="E29" s="8" t="s">
        <v>41</v>
      </c>
      <c r="F29" s="9">
        <v>357</v>
      </c>
      <c r="G29" s="9">
        <v>71</v>
      </c>
      <c r="H29" s="9">
        <v>371</v>
      </c>
      <c r="I29" s="9">
        <f>SUM(F29:H29)</f>
        <v>799</v>
      </c>
      <c r="J29" s="10" t="s">
        <v>44</v>
      </c>
    </row>
    <row r="30" spans="1:10" outlineLevel="1" x14ac:dyDescent="0.25">
      <c r="A30" s="11"/>
      <c r="B30" s="12"/>
      <c r="C30" s="12"/>
      <c r="D30" s="23" t="s">
        <v>45</v>
      </c>
      <c r="E30" s="14"/>
      <c r="F30" s="15">
        <f>SUBTOTAL(9,F27:F29)</f>
        <v>1071</v>
      </c>
      <c r="G30" s="15">
        <f>SUBTOTAL(9,G27:G29)</f>
        <v>71</v>
      </c>
      <c r="H30" s="15">
        <f>SUBTOTAL(9,H27:H29)</f>
        <v>298</v>
      </c>
      <c r="I30" s="15">
        <f>SUBTOTAL(9,I27:I29)</f>
        <v>1440</v>
      </c>
      <c r="J30" s="16"/>
    </row>
    <row r="31" spans="1:10" ht="33.75" outlineLevel="2" x14ac:dyDescent="0.25">
      <c r="A31" s="17">
        <v>72</v>
      </c>
      <c r="B31" s="18">
        <v>42790</v>
      </c>
      <c r="C31" s="18">
        <v>42795</v>
      </c>
      <c r="D31" s="19" t="s">
        <v>46</v>
      </c>
      <c r="E31" s="19" t="s">
        <v>36</v>
      </c>
      <c r="F31" s="20">
        <v>0</v>
      </c>
      <c r="G31" s="20">
        <v>142</v>
      </c>
      <c r="H31" s="20">
        <v>171.72</v>
      </c>
      <c r="I31" s="20">
        <f t="shared" ref="I31:I36" si="0">SUM(F31:H31)</f>
        <v>313.72000000000003</v>
      </c>
      <c r="J31" s="21" t="s">
        <v>47</v>
      </c>
    </row>
    <row r="32" spans="1:10" ht="45" outlineLevel="2" x14ac:dyDescent="0.25">
      <c r="A32" s="6">
        <v>95</v>
      </c>
      <c r="B32" s="7">
        <v>42800</v>
      </c>
      <c r="C32" s="7">
        <v>42810</v>
      </c>
      <c r="D32" s="8" t="s">
        <v>46</v>
      </c>
      <c r="E32" s="8" t="s">
        <v>36</v>
      </c>
      <c r="F32" s="9">
        <v>357</v>
      </c>
      <c r="G32" s="9">
        <v>0</v>
      </c>
      <c r="H32" s="9">
        <v>375.2</v>
      </c>
      <c r="I32" s="9">
        <f t="shared" si="0"/>
        <v>732.2</v>
      </c>
      <c r="J32" s="10" t="s">
        <v>48</v>
      </c>
    </row>
    <row r="33" spans="1:10" ht="33.75" outlineLevel="2" x14ac:dyDescent="0.25">
      <c r="A33" s="6">
        <v>96</v>
      </c>
      <c r="B33" s="7">
        <v>42803</v>
      </c>
      <c r="C33" s="7">
        <v>42810</v>
      </c>
      <c r="D33" s="8" t="s">
        <v>46</v>
      </c>
      <c r="E33" s="8" t="s">
        <v>36</v>
      </c>
      <c r="F33" s="9">
        <v>0</v>
      </c>
      <c r="G33" s="9">
        <v>142</v>
      </c>
      <c r="H33" s="9">
        <v>171.72</v>
      </c>
      <c r="I33" s="9">
        <f t="shared" si="0"/>
        <v>313.72000000000003</v>
      </c>
      <c r="J33" s="10" t="s">
        <v>49</v>
      </c>
    </row>
    <row r="34" spans="1:10" ht="33.75" outlineLevel="2" x14ac:dyDescent="0.25">
      <c r="A34" s="6">
        <v>97</v>
      </c>
      <c r="B34" s="7">
        <v>42804</v>
      </c>
      <c r="C34" s="7">
        <v>42810</v>
      </c>
      <c r="D34" s="8" t="s">
        <v>46</v>
      </c>
      <c r="E34" s="8" t="s">
        <v>36</v>
      </c>
      <c r="F34" s="9">
        <v>0</v>
      </c>
      <c r="G34" s="9">
        <v>142</v>
      </c>
      <c r="H34" s="9">
        <v>171.72</v>
      </c>
      <c r="I34" s="9">
        <f t="shared" si="0"/>
        <v>313.72000000000003</v>
      </c>
      <c r="J34" s="10" t="s">
        <v>50</v>
      </c>
    </row>
    <row r="35" spans="1:10" ht="45" outlineLevel="2" x14ac:dyDescent="0.25">
      <c r="A35" s="6">
        <v>123</v>
      </c>
      <c r="B35" s="7">
        <v>42811</v>
      </c>
      <c r="C35" s="7">
        <v>42822</v>
      </c>
      <c r="D35" s="8" t="s">
        <v>46</v>
      </c>
      <c r="E35" s="8" t="s">
        <v>36</v>
      </c>
      <c r="F35" s="9">
        <v>0</v>
      </c>
      <c r="G35" s="9">
        <v>142</v>
      </c>
      <c r="H35" s="9">
        <v>171.72</v>
      </c>
      <c r="I35" s="9">
        <f t="shared" si="0"/>
        <v>313.72000000000003</v>
      </c>
      <c r="J35" s="10" t="s">
        <v>51</v>
      </c>
    </row>
    <row r="36" spans="1:10" ht="78.75" outlineLevel="2" x14ac:dyDescent="0.25">
      <c r="A36" s="6">
        <v>124</v>
      </c>
      <c r="B36" s="7">
        <v>42821</v>
      </c>
      <c r="C36" s="7">
        <v>42822</v>
      </c>
      <c r="D36" s="8" t="s">
        <v>46</v>
      </c>
      <c r="E36" s="8" t="s">
        <v>36</v>
      </c>
      <c r="F36" s="9">
        <v>0</v>
      </c>
      <c r="G36" s="9">
        <v>142</v>
      </c>
      <c r="H36" s="9">
        <v>172.78</v>
      </c>
      <c r="I36" s="9">
        <f t="shared" si="0"/>
        <v>314.77999999999997</v>
      </c>
      <c r="J36" s="10" t="s">
        <v>52</v>
      </c>
    </row>
    <row r="37" spans="1:10" outlineLevel="1" x14ac:dyDescent="0.25">
      <c r="A37" s="11"/>
      <c r="B37" s="12"/>
      <c r="C37" s="12"/>
      <c r="D37" s="23" t="s">
        <v>53</v>
      </c>
      <c r="E37" s="14"/>
      <c r="F37" s="15">
        <f>SUBTOTAL(9,F31:F36)</f>
        <v>357</v>
      </c>
      <c r="G37" s="15">
        <f>SUBTOTAL(9,G31:G36)</f>
        <v>710</v>
      </c>
      <c r="H37" s="15">
        <f>SUBTOTAL(9,H31:H36)</f>
        <v>1234.8599999999999</v>
      </c>
      <c r="I37" s="15">
        <f>SUBTOTAL(9,I31:I36)</f>
        <v>2301.86</v>
      </c>
      <c r="J37" s="16"/>
    </row>
    <row r="38" spans="1:10" ht="45" outlineLevel="2" x14ac:dyDescent="0.25">
      <c r="A38" s="17">
        <v>66</v>
      </c>
      <c r="B38" s="18">
        <v>42797</v>
      </c>
      <c r="C38" s="18">
        <v>42795</v>
      </c>
      <c r="D38" s="19" t="s">
        <v>54</v>
      </c>
      <c r="E38" s="19" t="s">
        <v>36</v>
      </c>
      <c r="F38" s="20">
        <v>0</v>
      </c>
      <c r="G38" s="20">
        <v>142</v>
      </c>
      <c r="H38" s="20">
        <v>351.88</v>
      </c>
      <c r="I38" s="20">
        <f>SUM(F38:H38)</f>
        <v>493.88</v>
      </c>
      <c r="J38" s="21" t="s">
        <v>55</v>
      </c>
    </row>
    <row r="39" spans="1:10" ht="56.25" outlineLevel="2" x14ac:dyDescent="0.25">
      <c r="A39" s="6">
        <v>94</v>
      </c>
      <c r="B39" s="7">
        <v>42803</v>
      </c>
      <c r="C39" s="7">
        <v>42810</v>
      </c>
      <c r="D39" s="8" t="s">
        <v>54</v>
      </c>
      <c r="E39" s="8" t="s">
        <v>36</v>
      </c>
      <c r="F39" s="9">
        <v>357</v>
      </c>
      <c r="G39" s="9">
        <v>71</v>
      </c>
      <c r="H39" s="9">
        <v>387.88</v>
      </c>
      <c r="I39" s="9">
        <f>SUM(F39:H39)</f>
        <v>815.88</v>
      </c>
      <c r="J39" s="10" t="s">
        <v>56</v>
      </c>
    </row>
    <row r="40" spans="1:10" ht="67.5" outlineLevel="2" x14ac:dyDescent="0.25">
      <c r="A40" s="6">
        <v>105</v>
      </c>
      <c r="B40" s="7">
        <v>42811</v>
      </c>
      <c r="C40" s="7">
        <v>42816</v>
      </c>
      <c r="D40" s="8" t="s">
        <v>54</v>
      </c>
      <c r="E40" s="8" t="s">
        <v>36</v>
      </c>
      <c r="F40" s="9">
        <v>0</v>
      </c>
      <c r="G40" s="9">
        <v>142</v>
      </c>
      <c r="H40" s="9">
        <v>359.3</v>
      </c>
      <c r="I40" s="9">
        <f>SUM(F40:H40)</f>
        <v>501.3</v>
      </c>
      <c r="J40" s="10" t="s">
        <v>57</v>
      </c>
    </row>
    <row r="41" spans="1:10" ht="45" outlineLevel="2" x14ac:dyDescent="0.25">
      <c r="A41" s="6">
        <v>125</v>
      </c>
      <c r="B41" s="7">
        <v>42822</v>
      </c>
      <c r="C41" s="7">
        <v>42822</v>
      </c>
      <c r="D41" s="8" t="s">
        <v>54</v>
      </c>
      <c r="E41" s="8" t="s">
        <v>36</v>
      </c>
      <c r="F41" s="9">
        <v>0</v>
      </c>
      <c r="G41" s="9">
        <v>71</v>
      </c>
      <c r="H41" s="9">
        <v>53</v>
      </c>
      <c r="I41" s="9">
        <f>SUM(F41:H41)</f>
        <v>124</v>
      </c>
      <c r="J41" s="10" t="s">
        <v>58</v>
      </c>
    </row>
    <row r="42" spans="1:10" ht="22.5" outlineLevel="2" x14ac:dyDescent="0.25">
      <c r="A42" s="6">
        <v>126</v>
      </c>
      <c r="B42" s="7" t="s">
        <v>59</v>
      </c>
      <c r="C42" s="7" t="s">
        <v>59</v>
      </c>
      <c r="D42" s="8" t="s">
        <v>54</v>
      </c>
      <c r="E42" s="8" t="s">
        <v>36</v>
      </c>
      <c r="F42" s="9" t="s">
        <v>59</v>
      </c>
      <c r="G42" s="9" t="s">
        <v>59</v>
      </c>
      <c r="H42" s="9" t="s">
        <v>59</v>
      </c>
      <c r="I42" s="9">
        <f>SUM(F42:H42)</f>
        <v>0</v>
      </c>
      <c r="J42" s="10" t="s">
        <v>60</v>
      </c>
    </row>
    <row r="43" spans="1:10" outlineLevel="1" x14ac:dyDescent="0.25">
      <c r="A43" s="11"/>
      <c r="B43" s="12"/>
      <c r="C43" s="12"/>
      <c r="D43" s="23" t="s">
        <v>61</v>
      </c>
      <c r="E43" s="14"/>
      <c r="F43" s="15">
        <f>SUBTOTAL(9,F38:F42)</f>
        <v>357</v>
      </c>
      <c r="G43" s="15">
        <f>SUBTOTAL(9,G38:G42)</f>
        <v>426</v>
      </c>
      <c r="H43" s="15">
        <f>SUBTOTAL(9,H38:H42)</f>
        <v>1152.06</v>
      </c>
      <c r="I43" s="15">
        <f>SUBTOTAL(9,I38:I42)</f>
        <v>1935.06</v>
      </c>
      <c r="J43" s="16"/>
    </row>
    <row r="44" spans="1:10" ht="45" outlineLevel="2" x14ac:dyDescent="0.25">
      <c r="A44" s="17">
        <v>65</v>
      </c>
      <c r="B44" s="18">
        <v>42783</v>
      </c>
      <c r="C44" s="18">
        <v>42795</v>
      </c>
      <c r="D44" s="19" t="s">
        <v>62</v>
      </c>
      <c r="E44" s="19" t="s">
        <v>63</v>
      </c>
      <c r="F44" s="20">
        <v>0</v>
      </c>
      <c r="G44" s="20">
        <v>71</v>
      </c>
      <c r="H44" s="20">
        <v>89</v>
      </c>
      <c r="I44" s="20">
        <f>SUM(F44:H44)</f>
        <v>160</v>
      </c>
      <c r="J44" s="21" t="s">
        <v>64</v>
      </c>
    </row>
    <row r="45" spans="1:10" ht="45" outlineLevel="2" x14ac:dyDescent="0.25">
      <c r="A45" s="6">
        <v>78</v>
      </c>
      <c r="B45" s="7">
        <v>42797</v>
      </c>
      <c r="C45" s="7">
        <v>42802</v>
      </c>
      <c r="D45" s="8" t="s">
        <v>62</v>
      </c>
      <c r="E45" s="8" t="s">
        <v>63</v>
      </c>
      <c r="F45" s="9">
        <v>0</v>
      </c>
      <c r="G45" s="9">
        <v>71</v>
      </c>
      <c r="H45" s="9">
        <v>89</v>
      </c>
      <c r="I45" s="9">
        <f>SUM(F45:H45)</f>
        <v>160</v>
      </c>
      <c r="J45" s="10" t="s">
        <v>65</v>
      </c>
    </row>
    <row r="46" spans="1:10" ht="45" outlineLevel="2" x14ac:dyDescent="0.25">
      <c r="A46" s="6">
        <v>108</v>
      </c>
      <c r="B46" s="7">
        <v>42768</v>
      </c>
      <c r="C46" s="7">
        <v>42816</v>
      </c>
      <c r="D46" s="8" t="s">
        <v>62</v>
      </c>
      <c r="E46" s="8" t="s">
        <v>63</v>
      </c>
      <c r="F46" s="9">
        <v>0</v>
      </c>
      <c r="G46" s="9">
        <v>71</v>
      </c>
      <c r="H46" s="9">
        <v>89</v>
      </c>
      <c r="I46" s="9">
        <f>SUM(F46:H46)</f>
        <v>160</v>
      </c>
      <c r="J46" s="10" t="s">
        <v>66</v>
      </c>
    </row>
    <row r="47" spans="1:10" ht="45" outlineLevel="2" x14ac:dyDescent="0.25">
      <c r="A47" s="6">
        <v>109</v>
      </c>
      <c r="B47" s="7">
        <v>42811</v>
      </c>
      <c r="C47" s="7">
        <v>42816</v>
      </c>
      <c r="D47" s="8" t="s">
        <v>62</v>
      </c>
      <c r="E47" s="8" t="s">
        <v>63</v>
      </c>
      <c r="F47" s="9">
        <v>0</v>
      </c>
      <c r="G47" s="9">
        <v>71</v>
      </c>
      <c r="H47" s="9">
        <v>89</v>
      </c>
      <c r="I47" s="9">
        <f>SUM(F47:H47)</f>
        <v>160</v>
      </c>
      <c r="J47" s="10" t="s">
        <v>67</v>
      </c>
    </row>
    <row r="48" spans="1:10" outlineLevel="1" x14ac:dyDescent="0.25">
      <c r="A48" s="11"/>
      <c r="B48" s="12"/>
      <c r="C48" s="12"/>
      <c r="D48" s="23" t="s">
        <v>68</v>
      </c>
      <c r="E48" s="14"/>
      <c r="F48" s="15">
        <f>SUBTOTAL(9,F44:F47)</f>
        <v>0</v>
      </c>
      <c r="G48" s="15">
        <f>SUBTOTAL(9,G44:G47)</f>
        <v>284</v>
      </c>
      <c r="H48" s="15">
        <f>SUBTOTAL(9,H44:H47)</f>
        <v>356</v>
      </c>
      <c r="I48" s="15">
        <f>SUBTOTAL(9,I44:I47)</f>
        <v>640</v>
      </c>
      <c r="J48" s="16"/>
    </row>
    <row r="49" spans="1:10" ht="45" outlineLevel="2" x14ac:dyDescent="0.25">
      <c r="A49" s="17">
        <v>130</v>
      </c>
      <c r="B49" s="18">
        <v>42821</v>
      </c>
      <c r="C49" s="18">
        <v>42822</v>
      </c>
      <c r="D49" s="19" t="s">
        <v>69</v>
      </c>
      <c r="E49" s="19" t="s">
        <v>70</v>
      </c>
      <c r="F49" s="20">
        <v>975</v>
      </c>
      <c r="G49" s="20">
        <v>130</v>
      </c>
      <c r="H49" s="20">
        <v>0</v>
      </c>
      <c r="I49" s="20">
        <f>SUM(F49:H49)</f>
        <v>1105</v>
      </c>
      <c r="J49" s="21" t="s">
        <v>71</v>
      </c>
    </row>
    <row r="50" spans="1:10" outlineLevel="1" x14ac:dyDescent="0.25">
      <c r="A50" s="11"/>
      <c r="B50" s="12"/>
      <c r="C50" s="12"/>
      <c r="D50" s="23" t="s">
        <v>72</v>
      </c>
      <c r="E50" s="14"/>
      <c r="F50" s="15">
        <f>SUBTOTAL(9,F49:F49)</f>
        <v>975</v>
      </c>
      <c r="G50" s="15">
        <f>SUBTOTAL(9,G49:G49)</f>
        <v>130</v>
      </c>
      <c r="H50" s="15">
        <f>SUBTOTAL(9,H49:H49)</f>
        <v>0</v>
      </c>
      <c r="I50" s="15">
        <f>SUBTOTAL(9,I49:I49)</f>
        <v>1105</v>
      </c>
      <c r="J50" s="16"/>
    </row>
    <row r="51" spans="1:10" ht="45" outlineLevel="2" x14ac:dyDescent="0.25">
      <c r="A51" s="17">
        <v>131</v>
      </c>
      <c r="B51" s="18">
        <v>42821</v>
      </c>
      <c r="C51" s="18">
        <v>42822</v>
      </c>
      <c r="D51" s="19" t="s">
        <v>73</v>
      </c>
      <c r="E51" s="19" t="s">
        <v>70</v>
      </c>
      <c r="F51" s="20">
        <v>975</v>
      </c>
      <c r="G51" s="20">
        <v>130</v>
      </c>
      <c r="H51" s="20">
        <v>648.72</v>
      </c>
      <c r="I51" s="20">
        <f>SUM(F51:H51)</f>
        <v>1753.72</v>
      </c>
      <c r="J51" s="21" t="s">
        <v>74</v>
      </c>
    </row>
    <row r="52" spans="1:10" outlineLevel="1" x14ac:dyDescent="0.25">
      <c r="A52" s="11"/>
      <c r="B52" s="12"/>
      <c r="C52" s="12"/>
      <c r="D52" s="23" t="s">
        <v>75</v>
      </c>
      <c r="E52" s="14"/>
      <c r="F52" s="15">
        <f>SUBTOTAL(9,F51:F51)</f>
        <v>975</v>
      </c>
      <c r="G52" s="15">
        <f>SUBTOTAL(9,G51:G51)</f>
        <v>130</v>
      </c>
      <c r="H52" s="15">
        <f>SUBTOTAL(9,H51:H51)</f>
        <v>648.72</v>
      </c>
      <c r="I52" s="15">
        <f>SUBTOTAL(9,I51:I51)</f>
        <v>1753.72</v>
      </c>
      <c r="J52" s="16"/>
    </row>
    <row r="53" spans="1:10" ht="56.25" outlineLevel="2" x14ac:dyDescent="0.25">
      <c r="A53" s="17">
        <v>98</v>
      </c>
      <c r="B53" s="18">
        <v>42810</v>
      </c>
      <c r="C53" s="18">
        <v>42810</v>
      </c>
      <c r="D53" s="19" t="s">
        <v>76</v>
      </c>
      <c r="E53" s="19" t="s">
        <v>41</v>
      </c>
      <c r="F53" s="20">
        <v>578</v>
      </c>
      <c r="G53" s="20">
        <v>231</v>
      </c>
      <c r="H53" s="20">
        <v>173</v>
      </c>
      <c r="I53" s="20">
        <f>SUM(F53:H53)</f>
        <v>982</v>
      </c>
      <c r="J53" s="21" t="s">
        <v>77</v>
      </c>
    </row>
    <row r="54" spans="1:10" outlineLevel="1" x14ac:dyDescent="0.25">
      <c r="A54" s="11"/>
      <c r="B54" s="12"/>
      <c r="C54" s="12"/>
      <c r="D54" s="23" t="s">
        <v>78</v>
      </c>
      <c r="E54" s="14"/>
      <c r="F54" s="15">
        <f>SUBTOTAL(9,F53:F53)</f>
        <v>578</v>
      </c>
      <c r="G54" s="15">
        <f>SUBTOTAL(9,G53:G53)</f>
        <v>231</v>
      </c>
      <c r="H54" s="15">
        <f>SUBTOTAL(9,H53:H53)</f>
        <v>173</v>
      </c>
      <c r="I54" s="15">
        <f>SUBTOTAL(9,I53:I53)</f>
        <v>982</v>
      </c>
      <c r="J54" s="16"/>
    </row>
    <row r="55" spans="1:10" ht="45" outlineLevel="2" x14ac:dyDescent="0.25">
      <c r="A55" s="17">
        <v>117</v>
      </c>
      <c r="B55" s="18">
        <v>42816</v>
      </c>
      <c r="C55" s="18">
        <v>42822</v>
      </c>
      <c r="D55" s="19" t="s">
        <v>79</v>
      </c>
      <c r="E55" s="19" t="s">
        <v>80</v>
      </c>
      <c r="F55" s="20">
        <v>0</v>
      </c>
      <c r="G55" s="20">
        <v>142</v>
      </c>
      <c r="H55" s="20">
        <v>445.16</v>
      </c>
      <c r="I55" s="20">
        <f>SUM(F55:H55)</f>
        <v>587.16000000000008</v>
      </c>
      <c r="J55" s="21" t="s">
        <v>81</v>
      </c>
    </row>
    <row r="56" spans="1:10" outlineLevel="1" x14ac:dyDescent="0.25">
      <c r="A56" s="11"/>
      <c r="B56" s="12"/>
      <c r="C56" s="12"/>
      <c r="D56" s="23" t="s">
        <v>82</v>
      </c>
      <c r="E56" s="14"/>
      <c r="F56" s="15">
        <f>SUBTOTAL(9,F55:F55)</f>
        <v>0</v>
      </c>
      <c r="G56" s="15">
        <f>SUBTOTAL(9,G55:G55)</f>
        <v>142</v>
      </c>
      <c r="H56" s="15">
        <f>SUBTOTAL(9,H55:H55)</f>
        <v>445.16</v>
      </c>
      <c r="I56" s="15">
        <f>SUBTOTAL(9,I55:I55)</f>
        <v>587.16000000000008</v>
      </c>
      <c r="J56" s="16"/>
    </row>
    <row r="57" spans="1:10" ht="45" outlineLevel="2" x14ac:dyDescent="0.25">
      <c r="A57" s="17">
        <v>92</v>
      </c>
      <c r="B57" s="18">
        <v>42802</v>
      </c>
      <c r="C57" s="18">
        <v>42810</v>
      </c>
      <c r="D57" s="19" t="s">
        <v>83</v>
      </c>
      <c r="E57" s="19" t="s">
        <v>36</v>
      </c>
      <c r="F57" s="20">
        <v>0</v>
      </c>
      <c r="G57" s="20">
        <v>142</v>
      </c>
      <c r="H57" s="20">
        <v>175.95999999999998</v>
      </c>
      <c r="I57" s="20">
        <f>SUM(F57:H57)</f>
        <v>317.95999999999998</v>
      </c>
      <c r="J57" s="21" t="s">
        <v>84</v>
      </c>
    </row>
    <row r="58" spans="1:10" ht="67.5" outlineLevel="2" x14ac:dyDescent="0.25">
      <c r="A58" s="6">
        <v>93</v>
      </c>
      <c r="B58" s="7">
        <v>42803</v>
      </c>
      <c r="C58" s="7">
        <v>42810</v>
      </c>
      <c r="D58" s="8" t="s">
        <v>83</v>
      </c>
      <c r="E58" s="8" t="s">
        <v>36</v>
      </c>
      <c r="F58" s="9">
        <v>357</v>
      </c>
      <c r="G58" s="9">
        <v>142</v>
      </c>
      <c r="H58" s="9">
        <v>143.6</v>
      </c>
      <c r="I58" s="9">
        <f>SUM(F58:H58)</f>
        <v>642.6</v>
      </c>
      <c r="J58" s="10" t="s">
        <v>85</v>
      </c>
    </row>
    <row r="59" spans="1:10" ht="45" outlineLevel="2" x14ac:dyDescent="0.25">
      <c r="A59" s="6">
        <v>101</v>
      </c>
      <c r="B59" s="7">
        <v>42809</v>
      </c>
      <c r="C59" s="7">
        <v>42816</v>
      </c>
      <c r="D59" s="8" t="s">
        <v>83</v>
      </c>
      <c r="E59" s="8" t="s">
        <v>36</v>
      </c>
      <c r="F59" s="9">
        <v>0</v>
      </c>
      <c r="G59" s="9">
        <v>142</v>
      </c>
      <c r="H59" s="9">
        <v>329.66</v>
      </c>
      <c r="I59" s="9">
        <f>SUM(F59:H59)</f>
        <v>471.66</v>
      </c>
      <c r="J59" s="10" t="s">
        <v>86</v>
      </c>
    </row>
    <row r="60" spans="1:10" ht="45" outlineLevel="2" x14ac:dyDescent="0.25">
      <c r="A60" s="6">
        <v>119</v>
      </c>
      <c r="B60" s="7">
        <v>42815</v>
      </c>
      <c r="C60" s="7">
        <v>42822</v>
      </c>
      <c r="D60" s="8" t="s">
        <v>83</v>
      </c>
      <c r="E60" s="8" t="s">
        <v>36</v>
      </c>
      <c r="F60" s="9">
        <v>0</v>
      </c>
      <c r="G60" s="9">
        <v>142</v>
      </c>
      <c r="H60" s="9">
        <v>228.37</v>
      </c>
      <c r="I60" s="9">
        <f>SUM(F60:H60)</f>
        <v>370.37</v>
      </c>
      <c r="J60" s="10" t="s">
        <v>87</v>
      </c>
    </row>
    <row r="61" spans="1:10" ht="67.5" outlineLevel="2" x14ac:dyDescent="0.25">
      <c r="A61" s="6">
        <v>139</v>
      </c>
      <c r="B61" s="7">
        <v>42821</v>
      </c>
      <c r="C61" s="7">
        <v>42824</v>
      </c>
      <c r="D61" s="8" t="s">
        <v>83</v>
      </c>
      <c r="E61" s="8" t="s">
        <v>36</v>
      </c>
      <c r="F61" s="9">
        <v>714</v>
      </c>
      <c r="G61" s="9">
        <v>0</v>
      </c>
      <c r="H61" s="9">
        <v>239.77</v>
      </c>
      <c r="I61" s="9">
        <f>SUM(F61:H61)</f>
        <v>953.77</v>
      </c>
      <c r="J61" s="10" t="s">
        <v>88</v>
      </c>
    </row>
    <row r="62" spans="1:10" outlineLevel="1" x14ac:dyDescent="0.25">
      <c r="A62" s="11"/>
      <c r="B62" s="12"/>
      <c r="C62" s="12"/>
      <c r="D62" s="23" t="s">
        <v>89</v>
      </c>
      <c r="E62" s="14"/>
      <c r="F62" s="15">
        <f>SUBTOTAL(9,F57:F61)</f>
        <v>1071</v>
      </c>
      <c r="G62" s="15">
        <f>SUBTOTAL(9,G57:G61)</f>
        <v>568</v>
      </c>
      <c r="H62" s="15">
        <f>SUBTOTAL(9,H57:H61)</f>
        <v>1117.3600000000001</v>
      </c>
      <c r="I62" s="15">
        <f>SUBTOTAL(9,I57:I61)</f>
        <v>2756.36</v>
      </c>
      <c r="J62" s="16"/>
    </row>
    <row r="63" spans="1:10" ht="45" outlineLevel="2" x14ac:dyDescent="0.25">
      <c r="A63" s="17">
        <v>73</v>
      </c>
      <c r="B63" s="18">
        <v>42799</v>
      </c>
      <c r="C63" s="18">
        <v>42796</v>
      </c>
      <c r="D63" s="19" t="s">
        <v>90</v>
      </c>
      <c r="E63" s="19" t="s">
        <v>91</v>
      </c>
      <c r="F63" s="20">
        <v>578</v>
      </c>
      <c r="G63" s="20">
        <v>115.5</v>
      </c>
      <c r="H63" s="20">
        <v>173</v>
      </c>
      <c r="I63" s="20">
        <f>SUM(F63:H63)</f>
        <v>866.5</v>
      </c>
      <c r="J63" s="21" t="s">
        <v>92</v>
      </c>
    </row>
    <row r="64" spans="1:10" outlineLevel="1" x14ac:dyDescent="0.25">
      <c r="A64" s="11"/>
      <c r="B64" s="12"/>
      <c r="C64" s="12"/>
      <c r="D64" s="23" t="s">
        <v>93</v>
      </c>
      <c r="E64" s="14"/>
      <c r="F64" s="15">
        <f>SUBTOTAL(9,F63:F63)</f>
        <v>578</v>
      </c>
      <c r="G64" s="15">
        <f>SUBTOTAL(9,G63:G63)</f>
        <v>115.5</v>
      </c>
      <c r="H64" s="15">
        <f>SUBTOTAL(9,H63:H63)</f>
        <v>173</v>
      </c>
      <c r="I64" s="15">
        <f>SUBTOTAL(9,I63:I63)</f>
        <v>866.5</v>
      </c>
      <c r="J64" s="16"/>
    </row>
    <row r="65" spans="1:10" ht="45" outlineLevel="2" x14ac:dyDescent="0.25">
      <c r="A65" s="17">
        <v>67</v>
      </c>
      <c r="B65" s="18">
        <v>42797</v>
      </c>
      <c r="C65" s="18">
        <v>42795</v>
      </c>
      <c r="D65" s="19" t="s">
        <v>94</v>
      </c>
      <c r="E65" s="19" t="s">
        <v>95</v>
      </c>
      <c r="F65" s="20">
        <v>0</v>
      </c>
      <c r="G65" s="20">
        <v>71</v>
      </c>
      <c r="H65" s="20">
        <v>89</v>
      </c>
      <c r="I65" s="20">
        <f>SUM(F65:H65)</f>
        <v>160</v>
      </c>
      <c r="J65" s="21" t="s">
        <v>96</v>
      </c>
    </row>
    <row r="66" spans="1:10" ht="45" outlineLevel="2" x14ac:dyDescent="0.25">
      <c r="A66" s="6">
        <v>102</v>
      </c>
      <c r="B66" s="7">
        <v>42811</v>
      </c>
      <c r="C66" s="7">
        <v>42816</v>
      </c>
      <c r="D66" s="8" t="s">
        <v>94</v>
      </c>
      <c r="E66" s="8" t="s">
        <v>95</v>
      </c>
      <c r="F66" s="9">
        <v>0</v>
      </c>
      <c r="G66" s="9">
        <v>71</v>
      </c>
      <c r="H66" s="9">
        <v>89</v>
      </c>
      <c r="I66" s="9">
        <f>SUM(F66:H66)</f>
        <v>160</v>
      </c>
      <c r="J66" s="10" t="s">
        <v>97</v>
      </c>
    </row>
    <row r="67" spans="1:10" outlineLevel="1" x14ac:dyDescent="0.25">
      <c r="A67" s="11"/>
      <c r="B67" s="12"/>
      <c r="C67" s="12"/>
      <c r="D67" s="23" t="s">
        <v>98</v>
      </c>
      <c r="E67" s="14"/>
      <c r="F67" s="15">
        <f>SUBTOTAL(9,F65:F66)</f>
        <v>0</v>
      </c>
      <c r="G67" s="15">
        <f>SUBTOTAL(9,G65:G66)</f>
        <v>142</v>
      </c>
      <c r="H67" s="15">
        <f>SUBTOTAL(9,H65:H66)</f>
        <v>178</v>
      </c>
      <c r="I67" s="15">
        <f>SUBTOTAL(9,I65:I66)</f>
        <v>320</v>
      </c>
      <c r="J67" s="16"/>
    </row>
    <row r="68" spans="1:10" ht="45" outlineLevel="2" x14ac:dyDescent="0.25">
      <c r="A68" s="17">
        <v>68</v>
      </c>
      <c r="B68" s="18">
        <v>42797</v>
      </c>
      <c r="C68" s="18">
        <v>42795</v>
      </c>
      <c r="D68" s="19" t="s">
        <v>99</v>
      </c>
      <c r="E68" s="19" t="s">
        <v>95</v>
      </c>
      <c r="F68" s="20">
        <v>0</v>
      </c>
      <c r="G68" s="20">
        <v>142</v>
      </c>
      <c r="H68" s="20">
        <v>194.31</v>
      </c>
      <c r="I68" s="20">
        <f>SUM(F68:H68)</f>
        <v>336.31</v>
      </c>
      <c r="J68" s="21" t="s">
        <v>100</v>
      </c>
    </row>
    <row r="69" spans="1:10" ht="90" outlineLevel="2" x14ac:dyDescent="0.25">
      <c r="A69" s="6">
        <v>103</v>
      </c>
      <c r="B69" s="7">
        <v>42811</v>
      </c>
      <c r="C69" s="7">
        <v>42816</v>
      </c>
      <c r="D69" s="8" t="s">
        <v>99</v>
      </c>
      <c r="E69" s="8" t="s">
        <v>95</v>
      </c>
      <c r="F69" s="9">
        <v>714</v>
      </c>
      <c r="G69" s="9">
        <v>142</v>
      </c>
      <c r="H69" s="9">
        <v>184.54000000000002</v>
      </c>
      <c r="I69" s="9">
        <f>SUM(F69:H69)</f>
        <v>1040.54</v>
      </c>
      <c r="J69" s="10" t="s">
        <v>101</v>
      </c>
    </row>
    <row r="70" spans="1:10" ht="45" outlineLevel="2" x14ac:dyDescent="0.25">
      <c r="A70" s="6">
        <v>133</v>
      </c>
      <c r="B70" s="7">
        <v>42825</v>
      </c>
      <c r="C70" s="7">
        <v>42823</v>
      </c>
      <c r="D70" s="8" t="s">
        <v>99</v>
      </c>
      <c r="E70" s="8" t="s">
        <v>95</v>
      </c>
      <c r="F70" s="9">
        <v>0</v>
      </c>
      <c r="G70" s="9">
        <v>142</v>
      </c>
      <c r="H70" s="9">
        <v>184.54000000000002</v>
      </c>
      <c r="I70" s="9">
        <f>SUM(F70:H70)</f>
        <v>326.54000000000002</v>
      </c>
      <c r="J70" s="10" t="s">
        <v>102</v>
      </c>
    </row>
    <row r="71" spans="1:10" outlineLevel="1" x14ac:dyDescent="0.25">
      <c r="A71" s="11"/>
      <c r="B71" s="12"/>
      <c r="C71" s="12"/>
      <c r="D71" s="23" t="s">
        <v>103</v>
      </c>
      <c r="E71" s="14"/>
      <c r="F71" s="15">
        <f>SUBTOTAL(9,F68:F70)</f>
        <v>714</v>
      </c>
      <c r="G71" s="15">
        <f>SUBTOTAL(9,G68:G70)</f>
        <v>426</v>
      </c>
      <c r="H71" s="15">
        <f>SUBTOTAL(9,H68:H70)</f>
        <v>563.3900000000001</v>
      </c>
      <c r="I71" s="15">
        <f>SUBTOTAL(9,I68:I70)</f>
        <v>1703.3899999999999</v>
      </c>
      <c r="J71" s="16"/>
    </row>
    <row r="72" spans="1:10" ht="191.25" outlineLevel="2" x14ac:dyDescent="0.25">
      <c r="A72" s="17">
        <v>121</v>
      </c>
      <c r="B72" s="18">
        <v>42790</v>
      </c>
      <c r="C72" s="18">
        <v>42822</v>
      </c>
      <c r="D72" s="19" t="s">
        <v>104</v>
      </c>
      <c r="E72" s="19" t="s">
        <v>105</v>
      </c>
      <c r="F72" s="20">
        <v>0</v>
      </c>
      <c r="G72" s="20">
        <v>497</v>
      </c>
      <c r="H72" s="20">
        <v>265</v>
      </c>
      <c r="I72" s="20">
        <f>SUM(F72:H72)</f>
        <v>762</v>
      </c>
      <c r="J72" s="21" t="s">
        <v>106</v>
      </c>
    </row>
    <row r="73" spans="1:10" outlineLevel="1" x14ac:dyDescent="0.25">
      <c r="A73" s="11"/>
      <c r="B73" s="12"/>
      <c r="C73" s="12"/>
      <c r="D73" s="23" t="s">
        <v>107</v>
      </c>
      <c r="E73" s="14"/>
      <c r="F73" s="15">
        <f>SUBTOTAL(9,F72:F72)</f>
        <v>0</v>
      </c>
      <c r="G73" s="15">
        <f>SUBTOTAL(9,G72:G72)</f>
        <v>497</v>
      </c>
      <c r="H73" s="15">
        <f>SUBTOTAL(9,H72:H72)</f>
        <v>265</v>
      </c>
      <c r="I73" s="15">
        <f>SUBTOTAL(9,I72:I72)</f>
        <v>762</v>
      </c>
      <c r="J73" s="16"/>
    </row>
    <row r="74" spans="1:10" ht="56.25" outlineLevel="2" x14ac:dyDescent="0.25">
      <c r="A74" s="17">
        <v>86</v>
      </c>
      <c r="B74" s="18">
        <v>42803</v>
      </c>
      <c r="C74" s="18">
        <v>42808</v>
      </c>
      <c r="D74" s="19" t="s">
        <v>108</v>
      </c>
      <c r="E74" s="19" t="s">
        <v>36</v>
      </c>
      <c r="F74" s="20">
        <v>357</v>
      </c>
      <c r="G74" s="20">
        <v>142</v>
      </c>
      <c r="H74" s="20">
        <v>468.44</v>
      </c>
      <c r="I74" s="20">
        <f>SUM(F74:H74)</f>
        <v>967.44</v>
      </c>
      <c r="J74" s="21" t="s">
        <v>109</v>
      </c>
    </row>
    <row r="75" spans="1:10" outlineLevel="1" x14ac:dyDescent="0.25">
      <c r="A75" s="11"/>
      <c r="B75" s="12"/>
      <c r="C75" s="12"/>
      <c r="D75" s="23" t="s">
        <v>110</v>
      </c>
      <c r="E75" s="14"/>
      <c r="F75" s="15">
        <f>SUBTOTAL(9,F74:F74)</f>
        <v>357</v>
      </c>
      <c r="G75" s="15">
        <f>SUBTOTAL(9,G74:G74)</f>
        <v>142</v>
      </c>
      <c r="H75" s="15">
        <f>SUBTOTAL(9,H74:H74)</f>
        <v>468.44</v>
      </c>
      <c r="I75" s="15">
        <f>SUBTOTAL(9,I74:I74)</f>
        <v>967.44</v>
      </c>
      <c r="J75" s="16"/>
    </row>
    <row r="76" spans="1:10" ht="33.75" outlineLevel="2" x14ac:dyDescent="0.25">
      <c r="A76" s="17">
        <v>75</v>
      </c>
      <c r="B76" s="18">
        <v>42803</v>
      </c>
      <c r="C76" s="18">
        <v>42797</v>
      </c>
      <c r="D76" s="19" t="s">
        <v>111</v>
      </c>
      <c r="E76" s="19" t="s">
        <v>36</v>
      </c>
      <c r="F76" s="20">
        <v>357</v>
      </c>
      <c r="G76" s="20">
        <v>0</v>
      </c>
      <c r="H76" s="20">
        <v>423.96</v>
      </c>
      <c r="I76" s="20">
        <f>SUM(F76:H76)</f>
        <v>780.96</v>
      </c>
      <c r="J76" s="21" t="s">
        <v>112</v>
      </c>
    </row>
    <row r="77" spans="1:10" ht="22.5" outlineLevel="2" x14ac:dyDescent="0.25">
      <c r="A77" s="6">
        <v>75</v>
      </c>
      <c r="B77" s="7">
        <v>42803</v>
      </c>
      <c r="C77" s="7">
        <v>42797</v>
      </c>
      <c r="D77" s="8" t="s">
        <v>111</v>
      </c>
      <c r="E77" s="8" t="s">
        <v>36</v>
      </c>
      <c r="F77" s="9">
        <v>0</v>
      </c>
      <c r="G77" s="9">
        <f>ROUNDUP(-133/6,2)</f>
        <v>-22.17</v>
      </c>
      <c r="H77" s="9">
        <f>ROUNDUP(-396.34/6,2)</f>
        <v>-66.06</v>
      </c>
      <c r="I77" s="9">
        <f>SUM(F77:H77)</f>
        <v>-88.23</v>
      </c>
      <c r="J77" s="10" t="s">
        <v>113</v>
      </c>
    </row>
    <row r="78" spans="1:10" ht="45" outlineLevel="2" x14ac:dyDescent="0.25">
      <c r="A78" s="6">
        <v>87</v>
      </c>
      <c r="B78" s="7">
        <v>42808</v>
      </c>
      <c r="C78" s="7">
        <v>42807</v>
      </c>
      <c r="D78" s="8" t="s">
        <v>111</v>
      </c>
      <c r="E78" s="8" t="s">
        <v>36</v>
      </c>
      <c r="F78" s="9">
        <v>0</v>
      </c>
      <c r="G78" s="9">
        <v>142</v>
      </c>
      <c r="H78" s="9">
        <v>423.96</v>
      </c>
      <c r="I78" s="9">
        <f>SUM(F78:H78)</f>
        <v>565.96</v>
      </c>
      <c r="J78" s="10" t="s">
        <v>114</v>
      </c>
    </row>
    <row r="79" spans="1:10" ht="33.75" outlineLevel="2" x14ac:dyDescent="0.25">
      <c r="A79" s="6">
        <v>87</v>
      </c>
      <c r="B79" s="7">
        <v>42808</v>
      </c>
      <c r="C79" s="7">
        <v>42807</v>
      </c>
      <c r="D79" s="8" t="s">
        <v>111</v>
      </c>
      <c r="E79" s="8" t="s">
        <v>36</v>
      </c>
      <c r="F79" s="9">
        <v>0</v>
      </c>
      <c r="G79" s="9">
        <f>ROUNDUP(-133/6,2)</f>
        <v>-22.17</v>
      </c>
      <c r="H79" s="9">
        <f>ROUNDUP(-396.34/6,2)</f>
        <v>-66.06</v>
      </c>
      <c r="I79" s="9">
        <f>SUM(F79:H79)</f>
        <v>-88.23</v>
      </c>
      <c r="J79" s="10" t="s">
        <v>115</v>
      </c>
    </row>
    <row r="80" spans="1:10" outlineLevel="1" x14ac:dyDescent="0.25">
      <c r="A80" s="11"/>
      <c r="B80" s="12"/>
      <c r="C80" s="12"/>
      <c r="D80" s="23" t="s">
        <v>116</v>
      </c>
      <c r="E80" s="14"/>
      <c r="F80" s="15">
        <f>SUBTOTAL(9,F76:F79)</f>
        <v>357</v>
      </c>
      <c r="G80" s="15">
        <f>SUBTOTAL(9,G76:G79)</f>
        <v>97.66</v>
      </c>
      <c r="H80" s="15">
        <f>SUBTOTAL(9,H76:H79)</f>
        <v>715.8</v>
      </c>
      <c r="I80" s="15">
        <f>SUBTOTAL(9,I76:I79)</f>
        <v>1170.46</v>
      </c>
      <c r="J80" s="16"/>
    </row>
    <row r="81" spans="1:10" ht="45" outlineLevel="2" x14ac:dyDescent="0.25">
      <c r="A81" s="17">
        <v>70</v>
      </c>
      <c r="B81" s="18">
        <v>42796</v>
      </c>
      <c r="C81" s="18">
        <v>42795</v>
      </c>
      <c r="D81" s="19" t="s">
        <v>117</v>
      </c>
      <c r="E81" s="19" t="s">
        <v>118</v>
      </c>
      <c r="F81" s="20">
        <v>357</v>
      </c>
      <c r="G81" s="20">
        <v>142</v>
      </c>
      <c r="H81" s="20">
        <v>345.56</v>
      </c>
      <c r="I81" s="20">
        <f>SUM(F81:H81)</f>
        <v>844.56</v>
      </c>
      <c r="J81" s="21" t="s">
        <v>119</v>
      </c>
    </row>
    <row r="82" spans="1:10" ht="45" outlineLevel="2" x14ac:dyDescent="0.25">
      <c r="A82" s="6">
        <v>77</v>
      </c>
      <c r="B82" s="7">
        <v>42803</v>
      </c>
      <c r="C82" s="7">
        <v>42802</v>
      </c>
      <c r="D82" s="8" t="s">
        <v>117</v>
      </c>
      <c r="E82" s="8" t="s">
        <v>118</v>
      </c>
      <c r="F82" s="9">
        <v>357</v>
      </c>
      <c r="G82" s="9">
        <v>142</v>
      </c>
      <c r="H82" s="9">
        <v>345.56</v>
      </c>
      <c r="I82" s="9">
        <f>SUM(F82:H82)</f>
        <v>844.56</v>
      </c>
      <c r="J82" s="10" t="s">
        <v>120</v>
      </c>
    </row>
    <row r="83" spans="1:10" ht="45" outlineLevel="2" x14ac:dyDescent="0.25">
      <c r="A83" s="6">
        <v>91</v>
      </c>
      <c r="B83" s="7">
        <v>42809</v>
      </c>
      <c r="C83" s="7">
        <v>42808</v>
      </c>
      <c r="D83" s="8" t="s">
        <v>117</v>
      </c>
      <c r="E83" s="8" t="s">
        <v>118</v>
      </c>
      <c r="F83" s="9">
        <v>1734</v>
      </c>
      <c r="G83" s="9">
        <v>0</v>
      </c>
      <c r="H83" s="9">
        <v>173</v>
      </c>
      <c r="I83" s="9">
        <f>SUM(F83:H83)</f>
        <v>1907</v>
      </c>
      <c r="J83" s="10" t="s">
        <v>121</v>
      </c>
    </row>
    <row r="84" spans="1:10" ht="35.25" customHeight="1" outlineLevel="2" x14ac:dyDescent="0.25">
      <c r="A84" s="6">
        <v>106</v>
      </c>
      <c r="B84" s="7">
        <v>42817</v>
      </c>
      <c r="C84" s="7">
        <v>42816</v>
      </c>
      <c r="D84" s="8" t="s">
        <v>117</v>
      </c>
      <c r="E84" s="8" t="s">
        <v>118</v>
      </c>
      <c r="F84" s="9">
        <v>578</v>
      </c>
      <c r="G84" s="9">
        <v>115.5</v>
      </c>
      <c r="H84" s="9">
        <v>377.36</v>
      </c>
      <c r="I84" s="9">
        <f>SUM(F84:H84)</f>
        <v>1070.8600000000001</v>
      </c>
      <c r="J84" s="10" t="s">
        <v>122</v>
      </c>
    </row>
    <row r="85" spans="1:10" ht="78.75" outlineLevel="2" x14ac:dyDescent="0.25">
      <c r="A85" s="6">
        <v>120</v>
      </c>
      <c r="B85" s="7">
        <v>42821</v>
      </c>
      <c r="C85" s="7">
        <v>42822</v>
      </c>
      <c r="D85" s="8" t="s">
        <v>117</v>
      </c>
      <c r="E85" s="8" t="s">
        <v>118</v>
      </c>
      <c r="F85" s="9">
        <v>357</v>
      </c>
      <c r="G85" s="9">
        <v>284</v>
      </c>
      <c r="H85" s="9">
        <v>669.92</v>
      </c>
      <c r="I85" s="9">
        <f>SUM(F85:H85)</f>
        <v>1310.92</v>
      </c>
      <c r="J85" s="10" t="s">
        <v>123</v>
      </c>
    </row>
    <row r="86" spans="1:10" outlineLevel="1" x14ac:dyDescent="0.25">
      <c r="A86" s="11"/>
      <c r="B86" s="12"/>
      <c r="C86" s="12"/>
      <c r="D86" s="23" t="s">
        <v>124</v>
      </c>
      <c r="E86" s="14"/>
      <c r="F86" s="15">
        <f>SUBTOTAL(9,F81:F85)</f>
        <v>3383</v>
      </c>
      <c r="G86" s="15">
        <f>SUBTOTAL(9,G81:G85)</f>
        <v>683.5</v>
      </c>
      <c r="H86" s="15">
        <f>SUBTOTAL(9,H81:H85)</f>
        <v>1911.4</v>
      </c>
      <c r="I86" s="15">
        <f>SUBTOTAL(9,I81:I85)</f>
        <v>5977.9</v>
      </c>
      <c r="J86" s="16"/>
    </row>
    <row r="87" spans="1:10" ht="36" customHeight="1" outlineLevel="2" x14ac:dyDescent="0.25">
      <c r="A87" s="17">
        <v>71</v>
      </c>
      <c r="B87" s="18">
        <v>42802</v>
      </c>
      <c r="C87" s="18">
        <v>42795</v>
      </c>
      <c r="D87" s="19" t="s">
        <v>125</v>
      </c>
      <c r="E87" s="19" t="s">
        <v>41</v>
      </c>
      <c r="F87" s="20">
        <v>0</v>
      </c>
      <c r="G87" s="20">
        <v>142</v>
      </c>
      <c r="H87" s="20">
        <v>354</v>
      </c>
      <c r="I87" s="20">
        <f>SUM(F87:H87)</f>
        <v>496</v>
      </c>
      <c r="J87" s="21" t="s">
        <v>126</v>
      </c>
    </row>
    <row r="88" spans="1:10" ht="45" outlineLevel="2" x14ac:dyDescent="0.25">
      <c r="A88" s="6">
        <v>128</v>
      </c>
      <c r="B88" s="7">
        <v>42816</v>
      </c>
      <c r="C88" s="7">
        <v>42822</v>
      </c>
      <c r="D88" s="8" t="s">
        <v>125</v>
      </c>
      <c r="E88" s="8" t="s">
        <v>41</v>
      </c>
      <c r="F88" s="9">
        <v>0</v>
      </c>
      <c r="G88" s="9">
        <v>142</v>
      </c>
      <c r="H88" s="9">
        <v>354</v>
      </c>
      <c r="I88" s="9">
        <f>SUM(F88:H88)</f>
        <v>496</v>
      </c>
      <c r="J88" s="10" t="s">
        <v>127</v>
      </c>
    </row>
    <row r="89" spans="1:10" outlineLevel="1" x14ac:dyDescent="0.25">
      <c r="A89" s="11"/>
      <c r="B89" s="12"/>
      <c r="C89" s="12"/>
      <c r="D89" s="23" t="s">
        <v>128</v>
      </c>
      <c r="E89" s="14"/>
      <c r="F89" s="15">
        <f>SUBTOTAL(9,F87:F88)</f>
        <v>0</v>
      </c>
      <c r="G89" s="15">
        <f>SUBTOTAL(9,G87:G88)</f>
        <v>284</v>
      </c>
      <c r="H89" s="15">
        <f>SUBTOTAL(9,H87:H88)</f>
        <v>708</v>
      </c>
      <c r="I89" s="15">
        <f>SUBTOTAL(9,I87:I88)</f>
        <v>992</v>
      </c>
      <c r="J89" s="16"/>
    </row>
    <row r="90" spans="1:10" ht="45" outlineLevel="2" x14ac:dyDescent="0.25">
      <c r="A90" s="17">
        <v>76</v>
      </c>
      <c r="B90" s="18">
        <v>42803</v>
      </c>
      <c r="C90" s="18">
        <v>42802</v>
      </c>
      <c r="D90" s="19" t="s">
        <v>129</v>
      </c>
      <c r="E90" s="19" t="s">
        <v>41</v>
      </c>
      <c r="F90" s="20">
        <v>0</v>
      </c>
      <c r="G90" s="20">
        <v>142</v>
      </c>
      <c r="H90" s="20">
        <v>419.72</v>
      </c>
      <c r="I90" s="20">
        <f>SUM(F90:H90)</f>
        <v>561.72</v>
      </c>
      <c r="J90" s="21" t="s">
        <v>130</v>
      </c>
    </row>
    <row r="91" spans="1:10" ht="33.75" outlineLevel="2" x14ac:dyDescent="0.25">
      <c r="A91" s="6">
        <v>110</v>
      </c>
      <c r="B91" s="7">
        <v>42779</v>
      </c>
      <c r="C91" s="7">
        <v>42816</v>
      </c>
      <c r="D91" s="8" t="s">
        <v>129</v>
      </c>
      <c r="E91" s="8" t="s">
        <v>41</v>
      </c>
      <c r="F91" s="9">
        <v>0</v>
      </c>
      <c r="G91" s="9">
        <v>142</v>
      </c>
      <c r="H91" s="9">
        <v>409.16</v>
      </c>
      <c r="I91" s="9">
        <f>SUM(F91:H91)</f>
        <v>551.16000000000008</v>
      </c>
      <c r="J91" s="10" t="s">
        <v>131</v>
      </c>
    </row>
    <row r="92" spans="1:10" ht="45" outlineLevel="2" x14ac:dyDescent="0.25">
      <c r="A92" s="6">
        <v>111</v>
      </c>
      <c r="B92" s="7">
        <v>42815</v>
      </c>
      <c r="C92" s="7">
        <v>42816</v>
      </c>
      <c r="D92" s="8" t="s">
        <v>129</v>
      </c>
      <c r="E92" s="8" t="s">
        <v>41</v>
      </c>
      <c r="F92" s="9">
        <v>0</v>
      </c>
      <c r="G92" s="9">
        <v>142</v>
      </c>
      <c r="H92" s="9">
        <v>383.72</v>
      </c>
      <c r="I92" s="9">
        <f>SUM(F92:H92)</f>
        <v>525.72</v>
      </c>
      <c r="J92" s="10" t="s">
        <v>132</v>
      </c>
    </row>
    <row r="93" spans="1:10" ht="45" outlineLevel="2" x14ac:dyDescent="0.25">
      <c r="A93" s="6">
        <v>129</v>
      </c>
      <c r="B93" s="7">
        <v>42824</v>
      </c>
      <c r="C93" s="7">
        <v>42822</v>
      </c>
      <c r="D93" s="8" t="s">
        <v>129</v>
      </c>
      <c r="E93" s="8" t="s">
        <v>41</v>
      </c>
      <c r="F93" s="9">
        <v>0</v>
      </c>
      <c r="G93" s="9">
        <v>142</v>
      </c>
      <c r="H93" s="9">
        <v>419.72</v>
      </c>
      <c r="I93" s="9">
        <f>SUM(F93:H93)</f>
        <v>561.72</v>
      </c>
      <c r="J93" s="10" t="s">
        <v>133</v>
      </c>
    </row>
    <row r="94" spans="1:10" outlineLevel="1" x14ac:dyDescent="0.25">
      <c r="A94" s="11"/>
      <c r="B94" s="12"/>
      <c r="C94" s="12"/>
      <c r="D94" s="23" t="s">
        <v>134</v>
      </c>
      <c r="E94" s="14"/>
      <c r="F94" s="15">
        <f>SUBTOTAL(9,F90:F93)</f>
        <v>0</v>
      </c>
      <c r="G94" s="15">
        <f>SUBTOTAL(9,G90:G93)</f>
        <v>568</v>
      </c>
      <c r="H94" s="15">
        <f>SUBTOTAL(9,H90:H93)</f>
        <v>1632.3200000000002</v>
      </c>
      <c r="I94" s="15">
        <f>SUBTOTAL(9,I90:I93)</f>
        <v>2200.3200000000002</v>
      </c>
      <c r="J94" s="16"/>
    </row>
    <row r="95" spans="1:10" ht="45" outlineLevel="2" x14ac:dyDescent="0.25">
      <c r="A95" s="17">
        <v>127</v>
      </c>
      <c r="B95" s="18">
        <v>42816</v>
      </c>
      <c r="C95" s="18">
        <v>42822</v>
      </c>
      <c r="D95" s="19" t="s">
        <v>135</v>
      </c>
      <c r="E95" s="19" t="s">
        <v>41</v>
      </c>
      <c r="F95" s="20">
        <v>0</v>
      </c>
      <c r="G95" s="20">
        <v>142</v>
      </c>
      <c r="H95" s="20">
        <v>332.8</v>
      </c>
      <c r="I95" s="20">
        <f>SUM(F95:H95)</f>
        <v>474.8</v>
      </c>
      <c r="J95" s="21" t="s">
        <v>136</v>
      </c>
    </row>
    <row r="96" spans="1:10" ht="56.25" outlineLevel="2" x14ac:dyDescent="0.25">
      <c r="A96" s="6">
        <v>134</v>
      </c>
      <c r="B96" s="7">
        <v>42803</v>
      </c>
      <c r="C96" s="7">
        <v>42823</v>
      </c>
      <c r="D96" s="8" t="s">
        <v>135</v>
      </c>
      <c r="E96" s="8" t="s">
        <v>41</v>
      </c>
      <c r="F96" s="9">
        <v>357</v>
      </c>
      <c r="G96" s="9">
        <v>71</v>
      </c>
      <c r="H96" s="9">
        <v>368.8</v>
      </c>
      <c r="I96" s="9">
        <f>SUM(F96:H96)</f>
        <v>796.8</v>
      </c>
      <c r="J96" s="10" t="s">
        <v>137</v>
      </c>
    </row>
    <row r="97" spans="1:10" ht="45" outlineLevel="2" x14ac:dyDescent="0.25">
      <c r="A97" s="6">
        <v>137</v>
      </c>
      <c r="B97" s="7">
        <v>42819</v>
      </c>
      <c r="C97" s="7">
        <v>42824</v>
      </c>
      <c r="D97" s="8" t="s">
        <v>135</v>
      </c>
      <c r="E97" s="8" t="s">
        <v>41</v>
      </c>
      <c r="F97" s="9">
        <v>0</v>
      </c>
      <c r="G97" s="9">
        <v>71</v>
      </c>
      <c r="H97" s="9">
        <v>89</v>
      </c>
      <c r="I97" s="9">
        <f>SUM(F97:H97)</f>
        <v>160</v>
      </c>
      <c r="J97" s="10" t="s">
        <v>138</v>
      </c>
    </row>
    <row r="98" spans="1:10" ht="56.25" outlineLevel="2" x14ac:dyDescent="0.25">
      <c r="A98" s="6">
        <v>138</v>
      </c>
      <c r="B98" s="7">
        <v>42822</v>
      </c>
      <c r="C98" s="7">
        <v>42824</v>
      </c>
      <c r="D98" s="8" t="s">
        <v>135</v>
      </c>
      <c r="E98" s="8" t="s">
        <v>41</v>
      </c>
      <c r="F98" s="9">
        <v>0</v>
      </c>
      <c r="G98" s="9">
        <v>71</v>
      </c>
      <c r="H98" s="9">
        <v>165.32</v>
      </c>
      <c r="I98" s="9">
        <f>SUM(F98:H98)</f>
        <v>236.32</v>
      </c>
      <c r="J98" s="10" t="s">
        <v>139</v>
      </c>
    </row>
    <row r="99" spans="1:10" outlineLevel="1" x14ac:dyDescent="0.25">
      <c r="A99" s="11"/>
      <c r="B99" s="12"/>
      <c r="C99" s="12"/>
      <c r="D99" s="23" t="s">
        <v>140</v>
      </c>
      <c r="E99" s="14"/>
      <c r="F99" s="15">
        <f>SUBTOTAL(9,F95:F98)</f>
        <v>357</v>
      </c>
      <c r="G99" s="15">
        <f>SUBTOTAL(9,G95:G98)</f>
        <v>355</v>
      </c>
      <c r="H99" s="15">
        <f>SUBTOTAL(9,H95:H98)</f>
        <v>955.92000000000007</v>
      </c>
      <c r="I99" s="15">
        <f>SUBTOTAL(9,I95:I98)</f>
        <v>1667.9199999999998</v>
      </c>
      <c r="J99" s="16"/>
    </row>
    <row r="100" spans="1:10" ht="33.75" outlineLevel="2" x14ac:dyDescent="0.25">
      <c r="A100" s="17">
        <v>74</v>
      </c>
      <c r="B100" s="18">
        <v>42800</v>
      </c>
      <c r="C100" s="18">
        <v>42797</v>
      </c>
      <c r="D100" s="19" t="s">
        <v>141</v>
      </c>
      <c r="E100" s="19" t="s">
        <v>91</v>
      </c>
      <c r="F100" s="20">
        <v>357</v>
      </c>
      <c r="G100" s="20">
        <v>0</v>
      </c>
      <c r="H100" s="20">
        <v>428.24</v>
      </c>
      <c r="I100" s="20">
        <f>SUM(F100:H100)</f>
        <v>785.24</v>
      </c>
      <c r="J100" s="21" t="s">
        <v>142</v>
      </c>
    </row>
    <row r="101" spans="1:10" outlineLevel="1" x14ac:dyDescent="0.25">
      <c r="A101" s="11"/>
      <c r="B101" s="12"/>
      <c r="C101" s="12"/>
      <c r="D101" s="23" t="s">
        <v>143</v>
      </c>
      <c r="E101" s="14"/>
      <c r="F101" s="15">
        <f>SUBTOTAL(9,F100:F100)</f>
        <v>357</v>
      </c>
      <c r="G101" s="15">
        <f>SUBTOTAL(9,G100:G100)</f>
        <v>0</v>
      </c>
      <c r="H101" s="15">
        <f>SUBTOTAL(9,H100:H100)</f>
        <v>428.24</v>
      </c>
      <c r="I101" s="15">
        <f>SUBTOTAL(9,I100:I100)</f>
        <v>785.24</v>
      </c>
      <c r="J101" s="16"/>
    </row>
    <row r="102" spans="1:10" ht="56.25" outlineLevel="2" x14ac:dyDescent="0.25">
      <c r="A102" s="17">
        <v>83</v>
      </c>
      <c r="B102" s="18">
        <v>42803</v>
      </c>
      <c r="C102" s="18">
        <v>42808</v>
      </c>
      <c r="D102" s="19" t="s">
        <v>144</v>
      </c>
      <c r="E102" s="19" t="s">
        <v>36</v>
      </c>
      <c r="F102" s="20">
        <v>357</v>
      </c>
      <c r="G102" s="20">
        <v>71</v>
      </c>
      <c r="H102" s="20">
        <v>277.64</v>
      </c>
      <c r="I102" s="20">
        <f>SUM(F102:H102)</f>
        <v>705.64</v>
      </c>
      <c r="J102" s="21" t="s">
        <v>145</v>
      </c>
    </row>
    <row r="103" spans="1:10" ht="45" outlineLevel="2" x14ac:dyDescent="0.25">
      <c r="A103" s="6">
        <v>84</v>
      </c>
      <c r="B103" s="7">
        <v>42798</v>
      </c>
      <c r="C103" s="7">
        <v>42808</v>
      </c>
      <c r="D103" s="8" t="s">
        <v>144</v>
      </c>
      <c r="E103" s="8" t="s">
        <v>36</v>
      </c>
      <c r="F103" s="9">
        <v>0</v>
      </c>
      <c r="G103" s="9">
        <v>71</v>
      </c>
      <c r="H103" s="9">
        <v>89</v>
      </c>
      <c r="I103" s="9">
        <f>SUM(F103:H103)</f>
        <v>160</v>
      </c>
      <c r="J103" s="10" t="s">
        <v>146</v>
      </c>
    </row>
    <row r="104" spans="1:10" ht="45" outlineLevel="2" x14ac:dyDescent="0.25">
      <c r="A104" s="6">
        <v>118</v>
      </c>
      <c r="B104" s="7">
        <v>42816</v>
      </c>
      <c r="C104" s="7">
        <v>42822</v>
      </c>
      <c r="D104" s="8" t="s">
        <v>144</v>
      </c>
      <c r="E104" s="8" t="s">
        <v>36</v>
      </c>
      <c r="F104" s="9">
        <v>578</v>
      </c>
      <c r="G104" s="9">
        <v>115.5</v>
      </c>
      <c r="H104" s="9">
        <v>506.64</v>
      </c>
      <c r="I104" s="9">
        <f>SUM(F104:H104)</f>
        <v>1200.1399999999999</v>
      </c>
      <c r="J104" s="10" t="s">
        <v>147</v>
      </c>
    </row>
    <row r="105" spans="1:10" outlineLevel="1" x14ac:dyDescent="0.25">
      <c r="A105" s="11"/>
      <c r="B105" s="12"/>
      <c r="C105" s="12"/>
      <c r="D105" s="23" t="s">
        <v>148</v>
      </c>
      <c r="E105" s="14"/>
      <c r="F105" s="15">
        <f>SUBTOTAL(9,F102:F104)</f>
        <v>935</v>
      </c>
      <c r="G105" s="15">
        <f>SUBTOTAL(9,G102:G104)</f>
        <v>257.5</v>
      </c>
      <c r="H105" s="15">
        <f>SUBTOTAL(9,H102:H104)</f>
        <v>873.28</v>
      </c>
      <c r="I105" s="15">
        <f>SUBTOTAL(9,I102:I104)</f>
        <v>2065.7799999999997</v>
      </c>
      <c r="J105" s="16"/>
    </row>
    <row r="106" spans="1:10" ht="69.75" customHeight="1" outlineLevel="2" x14ac:dyDescent="0.25">
      <c r="A106" s="17">
        <v>82</v>
      </c>
      <c r="B106" s="18">
        <v>42803</v>
      </c>
      <c r="C106" s="18">
        <v>42808</v>
      </c>
      <c r="D106" s="19" t="s">
        <v>149</v>
      </c>
      <c r="E106" s="19" t="s">
        <v>36</v>
      </c>
      <c r="F106" s="20">
        <v>0</v>
      </c>
      <c r="G106" s="20">
        <v>284</v>
      </c>
      <c r="H106" s="20">
        <v>178</v>
      </c>
      <c r="I106" s="20">
        <f>SUM(F106:H106)</f>
        <v>462</v>
      </c>
      <c r="J106" s="21" t="s">
        <v>150</v>
      </c>
    </row>
    <row r="107" spans="1:10" ht="45" outlineLevel="2" x14ac:dyDescent="0.25">
      <c r="A107" s="6">
        <v>115</v>
      </c>
      <c r="B107" s="7">
        <v>42828</v>
      </c>
      <c r="C107" s="7">
        <v>42816</v>
      </c>
      <c r="D107" s="8" t="s">
        <v>149</v>
      </c>
      <c r="E107" s="8" t="s">
        <v>36</v>
      </c>
      <c r="F107" s="9">
        <v>578</v>
      </c>
      <c r="G107" s="9">
        <v>231</v>
      </c>
      <c r="H107" s="9">
        <v>173</v>
      </c>
      <c r="I107" s="9">
        <f>SUM(F107:H107)</f>
        <v>982</v>
      </c>
      <c r="J107" s="10" t="s">
        <v>151</v>
      </c>
    </row>
    <row r="108" spans="1:10" ht="45" outlineLevel="2" x14ac:dyDescent="0.25">
      <c r="A108" s="6">
        <v>122</v>
      </c>
      <c r="B108" s="7">
        <v>42821</v>
      </c>
      <c r="C108" s="7">
        <v>42822</v>
      </c>
      <c r="D108" s="8" t="s">
        <v>149</v>
      </c>
      <c r="E108" s="8" t="s">
        <v>36</v>
      </c>
      <c r="F108" s="9">
        <v>0</v>
      </c>
      <c r="G108" s="9">
        <v>142</v>
      </c>
      <c r="H108" s="9">
        <v>89</v>
      </c>
      <c r="I108" s="9">
        <f>SUM(F108:H108)</f>
        <v>231</v>
      </c>
      <c r="J108" s="10" t="s">
        <v>152</v>
      </c>
    </row>
    <row r="109" spans="1:10" outlineLevel="1" x14ac:dyDescent="0.25">
      <c r="A109" s="11"/>
      <c r="B109" s="12"/>
      <c r="C109" s="12"/>
      <c r="D109" s="23" t="s">
        <v>153</v>
      </c>
      <c r="E109" s="14"/>
      <c r="F109" s="15">
        <f>SUBTOTAL(9,F106:F108)</f>
        <v>578</v>
      </c>
      <c r="G109" s="15">
        <f>SUBTOTAL(9,G106:G108)</f>
        <v>657</v>
      </c>
      <c r="H109" s="15">
        <f>SUBTOTAL(9,H106:H108)</f>
        <v>440</v>
      </c>
      <c r="I109" s="15">
        <f>SUBTOTAL(9,I106:I108)</f>
        <v>1675</v>
      </c>
      <c r="J109" s="16"/>
    </row>
    <row r="110" spans="1:10" ht="177.75" customHeight="1" outlineLevel="2" x14ac:dyDescent="0.25">
      <c r="A110" s="17">
        <v>113</v>
      </c>
      <c r="B110" s="18">
        <v>42803</v>
      </c>
      <c r="C110" s="18">
        <v>42816</v>
      </c>
      <c r="D110" s="19" t="s">
        <v>154</v>
      </c>
      <c r="E110" s="19" t="s">
        <v>36</v>
      </c>
      <c r="F110" s="20">
        <v>357</v>
      </c>
      <c r="G110" s="20">
        <v>426</v>
      </c>
      <c r="H110" s="20">
        <v>1131.92</v>
      </c>
      <c r="I110" s="20">
        <f>SUM(F110:H110)</f>
        <v>1914.92</v>
      </c>
      <c r="J110" s="21" t="s">
        <v>155</v>
      </c>
    </row>
    <row r="111" spans="1:10" outlineLevel="1" x14ac:dyDescent="0.25">
      <c r="A111" s="11"/>
      <c r="B111" s="12"/>
      <c r="C111" s="12"/>
      <c r="D111" s="23" t="s">
        <v>156</v>
      </c>
      <c r="E111" s="14"/>
      <c r="F111" s="15">
        <f>SUBTOTAL(9,F110:F110)</f>
        <v>357</v>
      </c>
      <c r="G111" s="15">
        <f>SUBTOTAL(9,G110:G110)</f>
        <v>426</v>
      </c>
      <c r="H111" s="15">
        <f>SUBTOTAL(9,H110:H110)</f>
        <v>1131.92</v>
      </c>
      <c r="I111" s="15">
        <f>SUBTOTAL(9,I110:I110)</f>
        <v>1914.92</v>
      </c>
      <c r="J111" s="16"/>
    </row>
    <row r="112" spans="1:10" ht="45" outlineLevel="2" x14ac:dyDescent="0.25">
      <c r="A112" s="17">
        <v>112</v>
      </c>
      <c r="B112" s="18">
        <v>42807</v>
      </c>
      <c r="C112" s="18">
        <v>42816</v>
      </c>
      <c r="D112" s="19" t="s">
        <v>157</v>
      </c>
      <c r="E112" s="19" t="s">
        <v>41</v>
      </c>
      <c r="F112" s="20">
        <v>357</v>
      </c>
      <c r="G112" s="20">
        <v>71</v>
      </c>
      <c r="H112" s="20">
        <v>888.24</v>
      </c>
      <c r="I112" s="20">
        <f>SUM(F112:H112)</f>
        <v>1316.24</v>
      </c>
      <c r="J112" s="21" t="s">
        <v>158</v>
      </c>
    </row>
    <row r="113" spans="1:10" ht="45" outlineLevel="2" x14ac:dyDescent="0.25">
      <c r="A113" s="6">
        <v>135</v>
      </c>
      <c r="B113" s="7">
        <v>42824</v>
      </c>
      <c r="C113" s="7">
        <v>42824</v>
      </c>
      <c r="D113" s="8" t="s">
        <v>157</v>
      </c>
      <c r="E113" s="8" t="s">
        <v>41</v>
      </c>
      <c r="F113" s="9">
        <v>357</v>
      </c>
      <c r="G113" s="9">
        <v>71</v>
      </c>
      <c r="H113" s="9">
        <v>888.24</v>
      </c>
      <c r="I113" s="9">
        <f>SUM(F113:H113)</f>
        <v>1316.24</v>
      </c>
      <c r="J113" s="10" t="s">
        <v>159</v>
      </c>
    </row>
    <row r="114" spans="1:10" ht="56.25" outlineLevel="2" x14ac:dyDescent="0.25">
      <c r="A114" s="6">
        <v>136</v>
      </c>
      <c r="B114" s="7">
        <v>42828</v>
      </c>
      <c r="C114" s="7">
        <v>42824</v>
      </c>
      <c r="D114" s="8" t="s">
        <v>157</v>
      </c>
      <c r="E114" s="8" t="s">
        <v>41</v>
      </c>
      <c r="F114" s="9">
        <v>1734</v>
      </c>
      <c r="G114" s="9">
        <v>0</v>
      </c>
      <c r="H114" s="9">
        <v>914.92</v>
      </c>
      <c r="I114" s="9">
        <f>SUM(F114:H114)</f>
        <v>2648.92</v>
      </c>
      <c r="J114" s="10" t="s">
        <v>160</v>
      </c>
    </row>
    <row r="115" spans="1:10" outlineLevel="1" x14ac:dyDescent="0.25">
      <c r="A115" s="11"/>
      <c r="B115" s="12"/>
      <c r="C115" s="12"/>
      <c r="D115" s="23" t="s">
        <v>161</v>
      </c>
      <c r="E115" s="14"/>
      <c r="F115" s="15">
        <f>SUBTOTAL(9,F112:F114)</f>
        <v>2448</v>
      </c>
      <c r="G115" s="15">
        <f>SUBTOTAL(9,G112:G114)</f>
        <v>142</v>
      </c>
      <c r="H115" s="15">
        <f>SUBTOTAL(9,H112:H114)</f>
        <v>2691.4</v>
      </c>
      <c r="I115" s="15">
        <f>SUBTOTAL(9,I112:I114)</f>
        <v>5281.4</v>
      </c>
      <c r="J115" s="16"/>
    </row>
    <row r="116" spans="1:10" ht="45" outlineLevel="2" x14ac:dyDescent="0.25">
      <c r="A116" s="17">
        <v>69</v>
      </c>
      <c r="B116" s="18">
        <v>42797</v>
      </c>
      <c r="C116" s="18">
        <v>42795</v>
      </c>
      <c r="D116" s="19" t="s">
        <v>162</v>
      </c>
      <c r="E116" s="19" t="s">
        <v>41</v>
      </c>
      <c r="F116" s="20">
        <v>0</v>
      </c>
      <c r="G116" s="20">
        <v>142</v>
      </c>
      <c r="H116" s="20">
        <v>409.12</v>
      </c>
      <c r="I116" s="20">
        <f>SUM(F116:H116)</f>
        <v>551.12</v>
      </c>
      <c r="J116" s="21" t="s">
        <v>163</v>
      </c>
    </row>
    <row r="117" spans="1:10" ht="45" outlineLevel="2" x14ac:dyDescent="0.25">
      <c r="A117" s="6">
        <v>90</v>
      </c>
      <c r="B117" s="7">
        <v>42811</v>
      </c>
      <c r="C117" s="7">
        <v>42808</v>
      </c>
      <c r="D117" s="8" t="s">
        <v>162</v>
      </c>
      <c r="E117" s="8" t="s">
        <v>41</v>
      </c>
      <c r="F117" s="9">
        <v>0</v>
      </c>
      <c r="G117" s="9">
        <v>142</v>
      </c>
      <c r="H117" s="9">
        <v>373.12</v>
      </c>
      <c r="I117" s="9">
        <f>SUM(F117:H117)</f>
        <v>515.12</v>
      </c>
      <c r="J117" s="10" t="s">
        <v>164</v>
      </c>
    </row>
    <row r="118" spans="1:10" ht="45" outlineLevel="2" x14ac:dyDescent="0.25">
      <c r="A118" s="6">
        <v>104</v>
      </c>
      <c r="B118" s="7">
        <v>42812</v>
      </c>
      <c r="C118" s="7">
        <v>42816</v>
      </c>
      <c r="D118" s="8" t="s">
        <v>162</v>
      </c>
      <c r="E118" s="8" t="s">
        <v>41</v>
      </c>
      <c r="F118" s="9">
        <v>0</v>
      </c>
      <c r="G118" s="9">
        <v>142</v>
      </c>
      <c r="H118" s="9">
        <v>182.32</v>
      </c>
      <c r="I118" s="9">
        <f>SUM(F118:H118)</f>
        <v>324.32</v>
      </c>
      <c r="J118" s="10" t="s">
        <v>165</v>
      </c>
    </row>
    <row r="119" spans="1:10" outlineLevel="1" x14ac:dyDescent="0.25">
      <c r="A119" s="11"/>
      <c r="B119" s="12"/>
      <c r="C119" s="12"/>
      <c r="D119" s="23" t="s">
        <v>166</v>
      </c>
      <c r="E119" s="14"/>
      <c r="F119" s="15">
        <f>SUBTOTAL(9,F116:F118)</f>
        <v>0</v>
      </c>
      <c r="G119" s="15">
        <f>SUBTOTAL(9,G116:G118)</f>
        <v>426</v>
      </c>
      <c r="H119" s="15">
        <f>SUBTOTAL(9,H116:H118)</f>
        <v>964.56</v>
      </c>
      <c r="I119" s="15">
        <f>SUBTOTAL(9,I116:I118)</f>
        <v>1390.56</v>
      </c>
      <c r="J119" s="16"/>
    </row>
    <row r="120" spans="1:10" ht="45" outlineLevel="2" x14ac:dyDescent="0.25">
      <c r="A120" s="17">
        <v>140</v>
      </c>
      <c r="B120" s="18">
        <v>42824</v>
      </c>
      <c r="C120" s="18">
        <v>42824</v>
      </c>
      <c r="D120" s="19" t="s">
        <v>167</v>
      </c>
      <c r="E120" s="19" t="s">
        <v>168</v>
      </c>
      <c r="F120" s="20">
        <v>357</v>
      </c>
      <c r="G120" s="20">
        <v>0</v>
      </c>
      <c r="H120" s="20">
        <v>354</v>
      </c>
      <c r="I120" s="20">
        <f>SUM(F120:H120)</f>
        <v>711</v>
      </c>
      <c r="J120" s="21" t="s">
        <v>169</v>
      </c>
    </row>
    <row r="121" spans="1:10" outlineLevel="1" x14ac:dyDescent="0.25">
      <c r="A121" s="11"/>
      <c r="B121" s="12"/>
      <c r="C121" s="12"/>
      <c r="D121" s="23" t="s">
        <v>170</v>
      </c>
      <c r="E121" s="14"/>
      <c r="F121" s="15">
        <f>SUBTOTAL(9,F120:F120)</f>
        <v>357</v>
      </c>
      <c r="G121" s="15">
        <f>SUBTOTAL(9,G120:G120)</f>
        <v>0</v>
      </c>
      <c r="H121" s="15">
        <f>SUBTOTAL(9,H120:H120)</f>
        <v>354</v>
      </c>
      <c r="I121" s="15">
        <f>SUBTOTAL(9,I120:I120)</f>
        <v>711</v>
      </c>
      <c r="J121" s="16"/>
    </row>
    <row r="122" spans="1:10" x14ac:dyDescent="0.25">
      <c r="A122" s="11"/>
      <c r="B122" s="12"/>
      <c r="C122" s="12"/>
      <c r="D122" s="23" t="s">
        <v>171</v>
      </c>
      <c r="E122" s="14"/>
      <c r="F122" s="15">
        <f>SUBTOTAL(9,F24:F120)</f>
        <v>17675</v>
      </c>
      <c r="G122" s="15">
        <f>SUBTOTAL(9,G24:G120)</f>
        <v>8752.76</v>
      </c>
      <c r="H122" s="15">
        <f>SUBTOTAL(9,H24:H120)</f>
        <v>20844.309999999994</v>
      </c>
      <c r="I122" s="15">
        <f>SUBTOTAL(9,I24:I120)</f>
        <v>47272.07</v>
      </c>
      <c r="J122" s="16"/>
    </row>
    <row r="123" spans="1:10" ht="6" customHeight="1" x14ac:dyDescent="0.25"/>
    <row r="124" spans="1:10" ht="5.25" customHeight="1" x14ac:dyDescent="0.25"/>
    <row r="125" spans="1:10" ht="9" customHeight="1" x14ac:dyDescent="0.25"/>
    <row r="126" spans="1:10" x14ac:dyDescent="0.25">
      <c r="A126" s="35" t="s">
        <v>172</v>
      </c>
      <c r="B126" s="36"/>
      <c r="C126" s="36"/>
      <c r="D126" s="36"/>
      <c r="E126" s="36"/>
      <c r="F126" s="36"/>
      <c r="G126" s="36"/>
      <c r="H126" s="36"/>
      <c r="I126" s="37"/>
    </row>
    <row r="127" spans="1:10" x14ac:dyDescent="0.25">
      <c r="A127" s="28"/>
      <c r="B127" s="29"/>
      <c r="C127" s="29"/>
      <c r="D127" s="29"/>
      <c r="E127" s="23" t="s">
        <v>33</v>
      </c>
      <c r="F127" s="30">
        <f>F18</f>
        <v>3161</v>
      </c>
      <c r="G127" s="30">
        <f t="shared" ref="G127:I127" si="1">G18</f>
        <v>940</v>
      </c>
      <c r="H127" s="30">
        <f t="shared" si="1"/>
        <v>675.1400000000001</v>
      </c>
      <c r="I127" s="30">
        <f t="shared" si="1"/>
        <v>4776.1399999999994</v>
      </c>
    </row>
    <row r="128" spans="1:10" x14ac:dyDescent="0.25">
      <c r="A128" s="28"/>
      <c r="B128" s="29"/>
      <c r="C128" s="29"/>
      <c r="D128" s="29"/>
      <c r="E128" s="23" t="s">
        <v>171</v>
      </c>
      <c r="F128" s="30">
        <f>F122</f>
        <v>17675</v>
      </c>
      <c r="G128" s="30">
        <f t="shared" ref="G128:I128" si="2">G122</f>
        <v>8752.76</v>
      </c>
      <c r="H128" s="30">
        <f t="shared" si="2"/>
        <v>20844.309999999994</v>
      </c>
      <c r="I128" s="30">
        <f t="shared" si="2"/>
        <v>47272.07</v>
      </c>
    </row>
    <row r="129" spans="1:9" x14ac:dyDescent="0.25">
      <c r="A129" s="28"/>
      <c r="B129" s="29"/>
      <c r="C129" s="29"/>
      <c r="D129" s="29"/>
      <c r="E129" s="23" t="s">
        <v>173</v>
      </c>
      <c r="F129" s="30">
        <f t="shared" ref="F129:H129" si="3">SUM(F127:F128)</f>
        <v>20836</v>
      </c>
      <c r="G129" s="30">
        <f t="shared" si="3"/>
        <v>9692.76</v>
      </c>
      <c r="H129" s="30">
        <f t="shared" si="3"/>
        <v>21519.449999999993</v>
      </c>
      <c r="I129" s="30">
        <f>SUM(I127:I128)</f>
        <v>52048.21</v>
      </c>
    </row>
  </sheetData>
  <mergeCells count="4">
    <mergeCell ref="A2:J2"/>
    <mergeCell ref="A3:J3"/>
    <mergeCell ref="A21:J21"/>
    <mergeCell ref="A126:I126"/>
  </mergeCells>
  <conditionalFormatting sqref="A19:H20">
    <cfRule type="expression" dxfId="6" priority="13">
      <formula>OR(#REF!="",AND(#REF!&lt;&gt;"",#REF!=""))</formula>
    </cfRule>
  </conditionalFormatting>
  <conditionalFormatting sqref="A19:H20">
    <cfRule type="expression" priority="14">
      <formula>OR(#REF!="",AND(#REF!&lt;&gt;"",#REF!=""))</formula>
    </cfRule>
  </conditionalFormatting>
  <conditionalFormatting sqref="J19:J20">
    <cfRule type="expression" dxfId="5" priority="11">
      <formula>OR(#REF!="",AND(#REF!&lt;&gt;"",#REF!=""))</formula>
    </cfRule>
  </conditionalFormatting>
  <conditionalFormatting sqref="J19:J20">
    <cfRule type="expression" priority="12">
      <formula>OR(#REF!="",AND(#REF!&lt;&gt;"",#REF!=""))</formula>
    </cfRule>
  </conditionalFormatting>
  <conditionalFormatting sqref="A127:E129">
    <cfRule type="expression" dxfId="4" priority="9">
      <formula>OR(#REF!="",AND(#REF!&lt;&gt;"",#REF!=""))</formula>
    </cfRule>
  </conditionalFormatting>
  <conditionalFormatting sqref="A127:E129">
    <cfRule type="expression" priority="10">
      <formula>OR(#REF!="",AND(#REF!&lt;&gt;"",#REF!=""))</formula>
    </cfRule>
  </conditionalFormatting>
  <conditionalFormatting sqref="F129:I129 F127:I127">
    <cfRule type="expression" dxfId="3" priority="7">
      <formula>OR(#REF!="",AND(#REF!&lt;&gt;"",#REF!=""))</formula>
    </cfRule>
  </conditionalFormatting>
  <conditionalFormatting sqref="F129:I129 F127:I127">
    <cfRule type="expression" priority="8">
      <formula>OR(#REF!="",AND(#REF!&lt;&gt;"",#REF!=""))</formula>
    </cfRule>
  </conditionalFormatting>
  <conditionalFormatting sqref="F128:I128">
    <cfRule type="expression" dxfId="2" priority="5">
      <formula>OR(#REF!="",AND(#REF!&lt;&gt;"",#REF!=""))</formula>
    </cfRule>
  </conditionalFormatting>
  <conditionalFormatting sqref="F128:I128">
    <cfRule type="expression" priority="6">
      <formula>OR(#REF!="",AND(#REF!&lt;&gt;"",#REF!=""))</formula>
    </cfRule>
  </conditionalFormatting>
  <conditionalFormatting sqref="D122">
    <cfRule type="expression" dxfId="1" priority="3">
      <formula>OR(#REF!="",AND(#REF!&lt;&gt;"",#REF!=""))</formula>
    </cfRule>
  </conditionalFormatting>
  <conditionalFormatting sqref="D122">
    <cfRule type="expression" priority="4">
      <formula>OR(#REF!="",AND(#REF!&lt;&gt;"",#REF!=""))</formula>
    </cfRule>
  </conditionalFormatting>
  <conditionalFormatting sqref="D18">
    <cfRule type="expression" dxfId="0" priority="1">
      <formula>OR(#REF!="",AND(#REF!&lt;&gt;"",#REF!=""))</formula>
    </cfRule>
  </conditionalFormatting>
  <conditionalFormatting sqref="D18">
    <cfRule type="expression" priority="2">
      <formula>OR(#REF!="",AND(#REF!&lt;&gt;"",#REF!=""))</formula>
    </cfRule>
  </conditionalFormatting>
  <pageMargins left="0.51181102362204722" right="0.51181102362204722" top="0.78740157480314965" bottom="0.78740157480314965" header="0.31496062992125984" footer="0.31496062992125984"/>
  <pageSetup paperSize="9" scale="80" orientation="landscape" r:id="rId1"/>
  <rowBreaks count="4" manualBreakCount="4">
    <brk id="26" max="16383" man="1"/>
    <brk id="82" max="9" man="1"/>
    <brk id="94" max="16383" man="1"/>
    <brk id="106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 Pereira de Sousa</dc:creator>
  <cp:lastModifiedBy>Isabella Pereira de Sousa</cp:lastModifiedBy>
  <cp:lastPrinted>2017-05-11T14:23:50Z</cp:lastPrinted>
  <dcterms:created xsi:type="dcterms:W3CDTF">2017-05-11T13:52:42Z</dcterms:created>
  <dcterms:modified xsi:type="dcterms:W3CDTF">2017-05-11T14:24:07Z</dcterms:modified>
</cp:coreProperties>
</file>