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encia\Viagens_2017\"/>
    </mc:Choice>
  </mc:AlternateContent>
  <bookViews>
    <workbookView xWindow="0" yWindow="0" windowWidth="20490" windowHeight="7620"/>
  </bookViews>
  <sheets>
    <sheet name="JU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5" i="1" l="1"/>
  <c r="H65" i="1"/>
  <c r="G65" i="1"/>
  <c r="I102" i="1" l="1"/>
  <c r="H102" i="1"/>
  <c r="G102" i="1"/>
  <c r="F102" i="1"/>
  <c r="I99" i="1"/>
  <c r="H99" i="1"/>
  <c r="G99" i="1"/>
  <c r="F99" i="1"/>
  <c r="I94" i="1"/>
  <c r="H94" i="1"/>
  <c r="G94" i="1"/>
  <c r="F94" i="1"/>
  <c r="I90" i="1"/>
  <c r="H90" i="1"/>
  <c r="G90" i="1"/>
  <c r="F90" i="1"/>
  <c r="I87" i="1"/>
  <c r="H87" i="1"/>
  <c r="G87" i="1"/>
  <c r="F87" i="1"/>
  <c r="I85" i="1"/>
  <c r="H85" i="1"/>
  <c r="G85" i="1"/>
  <c r="F85" i="1"/>
  <c r="I81" i="1"/>
  <c r="H81" i="1"/>
  <c r="G81" i="1"/>
  <c r="F81" i="1"/>
  <c r="I79" i="1"/>
  <c r="H79" i="1"/>
  <c r="G79" i="1"/>
  <c r="F79" i="1"/>
  <c r="I77" i="1"/>
  <c r="H77" i="1"/>
  <c r="G77" i="1"/>
  <c r="F77" i="1"/>
  <c r="I75" i="1"/>
  <c r="H75" i="1"/>
  <c r="G75" i="1"/>
  <c r="F75" i="1"/>
  <c r="I72" i="1"/>
  <c r="H72" i="1"/>
  <c r="G72" i="1"/>
  <c r="F72" i="1"/>
  <c r="H66" i="1"/>
  <c r="G66" i="1"/>
  <c r="F66" i="1"/>
  <c r="I66" i="1"/>
  <c r="I63" i="1"/>
  <c r="H63" i="1"/>
  <c r="G63" i="1"/>
  <c r="F63" i="1"/>
  <c r="I61" i="1"/>
  <c r="H61" i="1"/>
  <c r="G61" i="1"/>
  <c r="F61" i="1"/>
  <c r="I59" i="1"/>
  <c r="H59" i="1"/>
  <c r="G59" i="1"/>
  <c r="F59" i="1"/>
  <c r="I55" i="1"/>
  <c r="H55" i="1"/>
  <c r="G55" i="1"/>
  <c r="F55" i="1"/>
  <c r="I53" i="1"/>
  <c r="H53" i="1"/>
  <c r="G53" i="1"/>
  <c r="F53" i="1"/>
  <c r="I50" i="1"/>
  <c r="H50" i="1"/>
  <c r="G50" i="1"/>
  <c r="F50" i="1"/>
  <c r="I45" i="1"/>
  <c r="H45" i="1"/>
  <c r="G45" i="1"/>
  <c r="F45" i="1"/>
  <c r="I43" i="1"/>
  <c r="H43" i="1"/>
  <c r="G43" i="1"/>
  <c r="F43" i="1"/>
  <c r="I41" i="1"/>
  <c r="H41" i="1"/>
  <c r="G41" i="1"/>
  <c r="F41" i="1"/>
  <c r="I36" i="1"/>
  <c r="H36" i="1"/>
  <c r="G36" i="1"/>
  <c r="F36" i="1"/>
  <c r="I34" i="1"/>
  <c r="H34" i="1"/>
  <c r="G34" i="1"/>
  <c r="F34" i="1"/>
  <c r="I28" i="1"/>
  <c r="H28" i="1"/>
  <c r="G28" i="1"/>
  <c r="F28" i="1"/>
  <c r="I26" i="1"/>
  <c r="I103" i="1" s="1"/>
  <c r="I109" i="1" s="1"/>
  <c r="H26" i="1"/>
  <c r="H103" i="1" s="1"/>
  <c r="H109" i="1" s="1"/>
  <c r="G26" i="1"/>
  <c r="G103" i="1" s="1"/>
  <c r="G109" i="1" s="1"/>
  <c r="F26" i="1"/>
  <c r="H18" i="1"/>
  <c r="G18" i="1"/>
  <c r="F18" i="1"/>
  <c r="I17" i="1"/>
  <c r="I18" i="1" s="1"/>
  <c r="H16" i="1"/>
  <c r="G16" i="1"/>
  <c r="F16" i="1"/>
  <c r="I15" i="1"/>
  <c r="I16" i="1" s="1"/>
  <c r="H14" i="1"/>
  <c r="G14" i="1"/>
  <c r="F14" i="1"/>
  <c r="I13" i="1"/>
  <c r="I14" i="1" s="1"/>
  <c r="H12" i="1"/>
  <c r="G12" i="1"/>
  <c r="F12" i="1"/>
  <c r="I11" i="1"/>
  <c r="I12" i="1" s="1"/>
  <c r="H10" i="1"/>
  <c r="G10" i="1"/>
  <c r="F10" i="1"/>
  <c r="I9" i="1"/>
  <c r="I8" i="1"/>
  <c r="I10" i="1" s="1"/>
  <c r="H7" i="1"/>
  <c r="H19" i="1" s="1"/>
  <c r="H108" i="1" s="1"/>
  <c r="G7" i="1"/>
  <c r="G19" i="1" s="1"/>
  <c r="G108" i="1" s="1"/>
  <c r="F7" i="1"/>
  <c r="F19" i="1" s="1"/>
  <c r="F108" i="1" s="1"/>
  <c r="I6" i="1"/>
  <c r="G110" i="1" l="1"/>
  <c r="F110" i="1"/>
  <c r="F103" i="1"/>
  <c r="F109" i="1" s="1"/>
  <c r="H110" i="1"/>
  <c r="I19" i="1"/>
  <c r="I108" i="1" s="1"/>
  <c r="I110" i="1" s="1"/>
  <c r="I7" i="1"/>
</calcChain>
</file>

<file path=xl/sharedStrings.xml><?xml version="1.0" encoding="utf-8"?>
<sst xmlns="http://schemas.openxmlformats.org/spreadsheetml/2006/main" count="240" uniqueCount="155">
  <si>
    <t>FUNCIONÁRIOS</t>
  </si>
  <si>
    <t>Nº
Diária</t>
  </si>
  <si>
    <t>Data
 Viagem</t>
  </si>
  <si>
    <t>Data do Relatório</t>
  </si>
  <si>
    <t>Nome</t>
  </si>
  <si>
    <t>CARGO</t>
  </si>
  <si>
    <t>VALOR DIÁRIAS (R$)</t>
  </si>
  <si>
    <t>VALOR AJ. CUSTO (R$)</t>
  </si>
  <si>
    <t>VALOR AUX. DESLOC (R$)</t>
  </si>
  <si>
    <t xml:space="preserve">TOTAL </t>
  </si>
  <si>
    <t>Descrição</t>
  </si>
  <si>
    <t>Carmen Eugência Alvarez Patron</t>
  </si>
  <si>
    <t>Arquiteta Fiscal - Florianópolis</t>
  </si>
  <si>
    <t>2 Diária Nacional (512,00); 1 Ajuda de Custo 1 Nacional (205,00) e 1 Deslocamento Urbano (despesas com táxi) Nacional (154,00) para participação na I Encontro Temático CEP-CAU/BR com os CAU/UF em 2017 31/07 08:30 18:00  01/08 09:00 18:00</t>
  </si>
  <si>
    <t>Carmen Eugência Alvarez Patron Total</t>
  </si>
  <si>
    <t>Felipe Wagner da Silva</t>
  </si>
  <si>
    <t>Assistente Técnico</t>
  </si>
  <si>
    <t>3 Diária Estadual (325,00) e 1 Ajuda de Custo 2 Estadual (65,00) para participação na CAU nas Escolas – SOCIESC Joinville  10/07 13:00 21:00; CAU nas Escolas – Católica Joinville 11/07 08:00 21:00; CAU nas Escolas – FAMEG Guaramirim 12/07 08:00 21:00</t>
  </si>
  <si>
    <t>4 Diária Estadual (325,00); 1 Ajuda de Custo 2 Estadual (65,00) e 1 Deslocamento Urbano (despesas com táxi) Estadual (97,00) para participação no eveneto CAU nas Escolas – mesorregião Oeste UCEFF, UNOCHAPECÓ, UNOESC, FACC 01/08 15:00 04/08 21:00</t>
  </si>
  <si>
    <t>Felipe Wagner da Silva Total</t>
  </si>
  <si>
    <t>Fernando de Oliveira Volkmer</t>
  </si>
  <si>
    <t>Assistente Administrativo</t>
  </si>
  <si>
    <t>Fernando de Oliveira Volkmer Total</t>
  </si>
  <si>
    <t>Lilian Laudina Caovilla</t>
  </si>
  <si>
    <t>Arquiteto Fiscal - Chapecó</t>
  </si>
  <si>
    <t>2 Diária Estadual (325,00) e 1 Ajuda de Custo 2 Estadual (65,00) para participação no evento CAU nas Escolas – UCEFF, UNOCHAPECÓ, UNOESC, FACC 01/08 15:00 04/08 21:00</t>
  </si>
  <si>
    <t>Lilian Laudina Caovilla Total</t>
  </si>
  <si>
    <t>Mayara Regina de Souza</t>
  </si>
  <si>
    <t>Arquiteto Fiscal - Blumenau</t>
  </si>
  <si>
    <t>1 Diária Estadual (325,00); 1 Ajuda de Custo 2 Estadual (65,00); 1 Deslocamento Urbano (despesas com táxi) Estadual (97,00) e Reembolso de Passagens Rodoviárias R$ 37,55/R$ 31,36 [Blumenau/SC ↔ Joinville/SC] para participação na Reunião fiscalização Mostra Casasul, reunião prefeitura Joinville e fiscalização de denúncias nº 13487 e nº 13120 12/07 14:30 17:30  13/07 08:30 15:50</t>
  </si>
  <si>
    <t>Mayara Regina de Souza Total</t>
  </si>
  <si>
    <t>Thiago Pereira Martins</t>
  </si>
  <si>
    <t>Arquiteto Fiscal</t>
  </si>
  <si>
    <t>Thiago Pereira Martins Total</t>
  </si>
  <si>
    <t>Total - Funcionários</t>
  </si>
  <si>
    <t>CONSELHEIROS/CONVIDADOS</t>
  </si>
  <si>
    <t>Ademir Luiz Bogoni</t>
  </si>
  <si>
    <t>Conselheiro Titular</t>
  </si>
  <si>
    <t>3 Diária Estadual (357,00); Auxílio deslocamento (808 km x1,06) Videira/Residência ↔ Florianópolis/CAU e 2 Auxílio estacionamento (36,00) para participação na 7ª Reunião Ordinária da Comissão Ordinária de Contas e Atos Administrativos - CCAA 13/07 08:30 12:00 Coordenador Rodrigo Kirck Rebêlo; 8ª Sessão Plenária Extraordinária do CAU/SC 13/07 14:00 18:00 Presidente Luiz Alberto de Souza; 69ª Sessão Plenária Ordinária do CAU/SC 14/07 08:30 12:30 Presidente Luiz Alberto de Souza; 3ª Reunião Extraordinária da Comissão Ordinária de Contas e Atos Administrativos – CCAA 14/07 14:00 17:00  Coordenador Ajunto Ademir Luiz Bogoni</t>
  </si>
  <si>
    <t>Ademir Luiz Bogoni Total</t>
  </si>
  <si>
    <t>Adriana Diniz Baldissera</t>
  </si>
  <si>
    <t>Conselheiro Suplente</t>
  </si>
  <si>
    <t>1 Diária Estadual (357,00) e 1 Deslocamento Urbano (despesas com táxi) Estadual (107,00) para participação na Reunião entre Conselho Diretor, membros da Comissão de Contas e Atos Administrativos (CCAA- CAU/SC) e membros da Comissão Temporária de Patrimônio (CTP – CAU/SC) 22/06 16:00 18:30 132/2017 Presidente Luiz Alberto de Souza</t>
  </si>
  <si>
    <t>Adriana Diniz Baldissera Total</t>
  </si>
  <si>
    <t>Carlos Alberto Barbosa de Souza</t>
  </si>
  <si>
    <t>1 Ajuda de Custo 1 Estadual (142,00); Auxílio deslocamento (162 km x1,06) Balneário Camboriú/Residência ↔ Florianópolis/CAU e 1 Auxílio estacionamento (36,00) para participação na Reunião do Conselho Diretor do CAU/SC 30/06 11:00 13:00 Cfe. Conv. 134/2017 Presidente Luiz Alberto de Souza</t>
  </si>
  <si>
    <t>1 Ajuda de Custo 1 Estadual (142,00); Auxílio deslocamento (162 km x1,06) Balneário Camboriú/Residência ↔ Florianópolis/CAU e 1 Auxílio estacionamento (36,00) para participação na 4ª Reunião Extraordinária da Comissão de Ética e Disciplina – CED 19/06 14:00 16:00 Coordenadora Silvia Ribeiro Lenzi</t>
  </si>
  <si>
    <t>1 Ajuda de Custo 1 Estadual (142,00); Auxílio deslocamento (162 km x1,06) Balneário Camboriú/Residência ↔ Florianópolis/CAU e 1 Auxílio estacionamento (36,00) para participação na 8ª Sessão Plenária Extraordinária do CAU/SC 13/07 14:00 18:00  Presidente Luiz Alberto de Souza
1 Ajuda de Custo 1 Estadual (142,00); Auxílio deslocamento (162 km x1,06) Balneário Camboriú/Residência ↔ Florianópolis/CAU e 1 Auxílio estacionamento (36,00) para participação na 69ª Sessão Plenária Ordinária do CAU/SC 14/07 08:30 12:30 Presidente Luiz Alberto de Souza</t>
  </si>
  <si>
    <t>1 Ajuda de Custo 1 Estadual (142,00); Auxílio deslocamento (162 km x1,06) Balneário Camboriú/Residência ↔ Florianópolis/CAU e 1 Auxílio estacionamento (36,00) para participação na 5ª Reunião Extraordinária da Comissão de Ética e Disciplina – CED
4º Encontro das Comissões de Ética e Disciplina da Região Sul CED/SC, CED/RS, CED/PR 20/07 14:00 20:00 Coordenadora Silvia Ribeiro Lenzi</t>
  </si>
  <si>
    <t>1 Ajuda de Custo 1 Estadual (142,00); Auxílio deslocamento (162 km x1,06) Balneário Camboriú/Residência ↔ Florianópolis/CAU e 1 Auxílio estacionamento (36,00) para participação na 6ª Reunião Extraordinária da Comissão de Ética e Disciplina – CED 24/07 09:00 18:00 Coordenador Silvia Ribeiro Lenzi</t>
  </si>
  <si>
    <t>Carlos Alberto Barbosa de Souza Total</t>
  </si>
  <si>
    <t>Célio Luiz Damo</t>
  </si>
  <si>
    <t>2 Diária Estadual (357,00) e 1 Deslocamento Urbano (despesas com táxi) Estadual (107,00) para participação na 7ª Reunião Ordinária da Comissão Ordinária de Contas e Atos Administrativos – CCAA 13/07 08:30 12:00 Coordenador Rodrigo Kirck Rebêlo; 8ª Sessão Plenária Extraordinária do CAU/SC 13/07 14:00 18:00 Presidente Luiz Alberto de Souza; 69ª Sessão Plenária Ordinária do CAU/SC 14/07 08:30 12:30 Presidente Luiz Alberto de Souza; 3ª Reunião Extraordinária a Comissão Ordinária de Contas e Atos Administrativos – CCAA 14/07 14:00 17:00 Coordenador Adjunto Ademir Luiz Bogoni</t>
  </si>
  <si>
    <t>Célio Luiz Damo Total</t>
  </si>
  <si>
    <t>Christian Krambeck</t>
  </si>
  <si>
    <t>1 Ajuda de Custo 1 Estadual (142,00); Auxílio deslocamento (298 km x1,06) Blumenau/Residência ↔ Florianópolis/CAU e 1 Auxílio estacionamento (36,00) para participação na 4ª Reunião Ordinária da Comissão Temporária de Assistência Técnica - CTEC 06/07 14:00 17:00 Coordenador Flávio Menna Barreto Trevizan</t>
  </si>
  <si>
    <t>2 Diária Estadual (357,00); Auxílio deslocamento (298 km x1,06) Blumenau/Residência ↔ Florianópolis/CAU e 2 Auxílio estacionamento (36,00) para participação na 7ª Reunião Ordinária da Comissão de Ensino e Formação – CEF 13/07 09:00 12:00 Coordenadora Katia Lopes de Paula; 8ª Sessão Plenária Extraordinária do CAU/SC 13/07 14:00 18:00  Presidente Luiz Alberto de Souza; 69ª Sessão Plenária Ordinária do CAU/SC 14/07 08:30 12:30 Presidente Luiz Alberto de Souza</t>
  </si>
  <si>
    <t>1 Ajuda de Custo 1 Estadual (142,00); Auxílio deslocamento (298 km x1,06) Blumenau/Residência ↔ Florianópolis/CAU e 1 Auxílio estacionamento (36,00) para participação na 1ª Reunião Extraordinária da Comissão de Ensino e Formação – CEF
1º Encontro das Comissões de Ensino e Formação da Região Sul CEF/SC | CEF/RS | CEF/PR 27/07 14:00 17:00 Coordenadora Katia Cristina Lopes de Paula</t>
  </si>
  <si>
    <t>1 Ajuda de Custo 1 Estadual (142,00); Auxílio deslocamento (140 km x1,06) Blumenau/Residência ↔ Balneário Camboriú/UNIVALI e 1 Auxílio estacionamento (36,00) para participação na Reunião do Grupo de Trabalho para a construção dos critérios da consulta pública sobre o processo de compra do terreno para sede 20/07 09:00 12:00 Cfe. Conv. 141/2017 Presidente Luiz Alberto de Souza</t>
  </si>
  <si>
    <t>Christian Krambeck Total</t>
  </si>
  <si>
    <t>Edson Luiz de Lima</t>
  </si>
  <si>
    <t>Membro da CTP</t>
  </si>
  <si>
    <t>1 Ajuda de Custo 1 Estadual (142,00); Auxílio deslocamento (386 km x1,06) Jaraguá do Sul/Residência ↔ Florianópolis/CAU e 1 Auxílio estacionamento (36,00) para participação na 5ª Reunião Extraordinária da Comissão Temporária de Patrimônio – CTP 05/07 10:00 13:00 Coordenador Giovani Bonetti</t>
  </si>
  <si>
    <t>Edson Luiz de Lima Total</t>
  </si>
  <si>
    <t>Eduardo de Oliveira Paes</t>
  </si>
  <si>
    <t>Convidado</t>
  </si>
  <si>
    <t>1 Diária Nacional (578,00); 1 Ajuda de Custo 1 Nacional (231,00) e 1 Deslocamento Urbano (despesas com táxi) Nacional (173,00) para participação no “4º Encontro CED-SUL” e coordenar as discussões sobre o tema “Esclarecimentos em relação à nova Resolução da Ética, em especial a dosimetria da sanção ético-disciplinar” 20/07 14:00 20:00 21/07 08:30 12:30 Cfe. Conv. Convite Nº 014/2017 Presidente Luiz Alberto de Souza</t>
  </si>
  <si>
    <t>Eduardo de Oliveira Paes Total</t>
  </si>
  <si>
    <t>Everson Martins</t>
  </si>
  <si>
    <t>1 Ajuda de Custo 1 Estadual (142,00); 1 Deslocamento Urbano (despesas com táxi) Estadual (107,00) e Reembolso de Passagens Rodoviárias R$ 60,35/R$ 61,02 [Nova Veneza/Residência ↔ Nova Veneza/Residência] para participação na 2ª Reunião Extraordinária da Comissão de Exercício Profissional – CEP 29/06 09:00 17:30  Coordenador Giovani Bonetti</t>
  </si>
  <si>
    <t>1 Ajuda de Custo 1 Estadual (142,00); 1 Deslocamento Urbano (despesas com táxi) Estadual (107,00) e Reembolso de Passagens Rodoviárias R$ 60,32/R$ 61,02 [Nova Veneza/Residência ↔ Nova Veneza/Residência] para participação na 1ª Reunião Extraordinária da Comissão Temporária de Comunicação - CTC 04/07 14:00 18:00 1ª Extra Coordenador Everson Martins</t>
  </si>
  <si>
    <t>4 Diária Estadual (357,00); 1 Ajuda de Custo 1 Estadual (142,00); 1 Deslocamento Urbano (despesas com táxi) Estadual (107,00) e Reembolso de Passagens Rodoviárias R$ 60,32/ R$ 60,99 [Nova Veneza/Residência ↔ Florianópolis] para participação na 6ª Reunião Ordinária da Comissão Temporária de Comunicação - CTC 10/07 14:00 17:00  Coordenador Everson Martins; Ministrar palestra referente à Tabela de Honorários 11/07 19:00 20:00 Cfe. Conv. 135/2017 Presidente Luiz Alberto de Souza; 7ª Reunião Ordinária da Comissão de Exercício Profissional – CEP 13/07 09:00 12:00  Coordenador Giovani Bonetti; 8ª Sessão Plenária Extraordinária do CAU/SC 13/07 14:00 18:00  Presidente Luiz Alberto de Souza; 69ª Sessão Plenária Ordinária do CAU/SC 14/07 08:30 12:30  Presidente Luiz Alberto de Souza</t>
  </si>
  <si>
    <t>1 Diária Estadual (357,00); 1 Ajuda de Custo 1 Estadual (142,00); 1 Deslocamento Urbano (despesas com táxi) Estadual (107,00) e Reembolso de Passagens Rodoviárias R$ 79,09/ R$ 80,71 [Nova Veneza/Residência ↔ Florianópolis] para participação na Reunião do Grupo de Trabalho para a construção dos critérios da consulta pública sobre o processo de compra do terreno para sede 20/07 09:00 12:00 Cfe. Conv. 141/2017 Presidente Luiz Alberto de Souza</t>
  </si>
  <si>
    <t>Everson Martins Total</t>
  </si>
  <si>
    <t>Flávio Alberto Menna Barreto Trevisan</t>
  </si>
  <si>
    <t>Membro Titular CTEC</t>
  </si>
  <si>
    <t>1 Ajuda de Custo 1 Nacional (231,00); 1 Deslocamento Urbano (despesas com táxi) Nacional (173,00) e 1 Auxílio estacionamento - aeroporto (36,00) para participação na II Seminário Nacional de Empreendedorismo em Arquitetura 04/07 09:00 17:30 Cfe. Conv. 012/2017 Presidente Luiz Alberto de Souza</t>
  </si>
  <si>
    <t>1 Ajuda de Custo 2 Estadual (71,00); Auxílio deslocamento (50 km x1,06) Florianópolis/Residência ↔ Florianópolis/CAU e 1 Auxílio estacionamento (36,00) para participação na 4ª Reunião Ordinária da Comissão Temporária de Assistência Técnica – CTEC 06/07 14:00 17:00 Coordenador Flávio Menna Barreto Trevizan</t>
  </si>
  <si>
    <t>Flávio Alberto Menna Barreto Trevisan Total</t>
  </si>
  <si>
    <t>Flávio Luiz Alípio</t>
  </si>
  <si>
    <t>1 Ajuda de Custo 1 Estadual (142,00); 1 Deslocamento Urbano (despesas com táxi) Estadual (107,00) e Reembolso de Passagens Rodoviárias R$ 43,72/R$ 43,59 [Tubarão/Residência ↔ Florianópolis/CAU] para participação na 4ª Reunião Ordinária da Comissão Temporária de Assistência Técnica – CTEC 06/07 14:00 17:00 Coordenador Flávio Menna Barreto Trevizan</t>
  </si>
  <si>
    <t>Flávio Luiz Alípio Total</t>
  </si>
  <si>
    <t>Giovani Bonetti</t>
  </si>
  <si>
    <t>Vice-presidente</t>
  </si>
  <si>
    <t>1 Ajuda de Custo 2 Estadual (71,00) e Auxílio deslocamento (50 km x1,06) Florianópolis/Residência ↔ Florianópolis/CAU para participação na 3ª Reunião Ordinária da Comissão Temporária de Patrimônio – CTP 07/06 10:00 13:00 Coordenador Giovani Bonetti
1 Ajuda de Custo 2 Estadual (71,00) e Auxílio deslocamento (50 km x1,06) Florianópolis/Residência ↔ Florianópolis/CAU para participação na 6ª Reunião Ordinária da Comissão de Exercício Profissional – CEP 08/06 13:00 16:00 Coordenador Giovani Bonetti
1 Ajuda de Custo 1 Estadual (142,00) e Auxílio deslocamento (50 km x1,06) Florianópolis/Residência ↔ Florianópolis/CAU para participação na 7ª Sessão Plenária Extraordinária do CAU/SC 09/06 09:00 12:00 Presidente Luiz Alberto de Souza; 68ª Sessão Plenária Ordinária do CAU/SC 09/06 14:00 16:00 Presidente Luiz Alberto de Souza
1 Ajuda de Custo 2 Estadual (71,00) e Auxílio deslocamento (50 km x1,06) Florianópolis/Residência ↔ Florianópolis/CAU para participação na Reunião entre Conselho Diretor, membros da Comissão de Contas e Atos Administrativos (CCAA- CAU/SC) e membros da Comissão Temporária de Patrimônio (CTP – CAU/SC) 22/06 16:00 18:30 Cfe. Conv. 129/2017 Presidente Luiz Alberto de Souza
1 Ajuda de Custo 1 Estadual (142,00) e Auxílio deslocamento (50 km x1,06) Florianópolis/Residência ↔ Florianópolis/CAU para participação na 2ª Reunião Extraordinária da Comissão de Exercício Profissional – CEP 29/06 09:00 17:30  Coordenador Giovani Bonetti</t>
  </si>
  <si>
    <t>Ajuda de Custo 2 Estadual e Auxílio deslocamento (50km x1,06) Florianópolis/Residência ↔ Florianópolis/CAU para participação na Reunião do Conselho Diretor do CAU/SC 30/06 11:00 13:00 Cfe. Conv. 134/2017 Presidente Luiz Alberto de Souza
Ajuda de Custo 2 Estadual e Auxílio deslocamento (50km x1,06) Florianópolis/Residência ↔ Florianópolis/CAU para participação na 4ª Reunião Ordinária da Comissão Temporária de Patrimônio - CTP 12/07 10:00 13:00 Coordenador Giovani Bonetti
Ajuda de Custo 1 Estadual e Auxílio deslocamento (50km x1,06) Florianópolis/Residência ↔ Florianópolis/CAU para participação na 7ª Reunião Ordinária da Comissão de Exercício Profissional – CEP 13/07 09:00 12:00 Coordenador Giovani Bonetti; 8ª Sessão Plenária Extraordinária do CAU/SC 13/07 14:00 18:00 Presidente Luiz Alberto de Souza</t>
  </si>
  <si>
    <t>1 Ajuda de Custo 1 Estadual (142,00); Auxílio deslocamento (166 km x1,06) Florianópolis/Residência ↔ Balneário Camboriú/UNIVALI e 1 Auxílio estacionamento (36,00) para participação na Reunião do Grupo de Trabalho para a construção dos critérios da consulta pública sobre o processo de compra do terreno para sede 20/07 09:00 12:00 Cfe. Conv. 141/2017 Presidente Luiz Alberto de Souza</t>
  </si>
  <si>
    <t>Giovani Bonetti Total</t>
  </si>
  <si>
    <t>Gogliardo Vieira Maragno</t>
  </si>
  <si>
    <t>Membro Titular do CEAU/Membro ABEA</t>
  </si>
  <si>
    <t>1 Ajuda de Custo 2 Estadual (71,00); Auxílio deslocamento (50 km x1,06) Florianópolis/Residência ↔ Florianópolis/CAU e 1 Auxílio estacionamento (36,00) para participação na 3ª Reunião Ordinária do Colegiado Permanente de Entidades de Arquitetos e Urbanistas de Santa Catarina – CEAU 03/08 15:00 18:00 Presidente Luiz Alberto de Souza</t>
  </si>
  <si>
    <t>Gogliardo Vieira Maragno Total</t>
  </si>
  <si>
    <t>Kátia Cristina Lopes de Paula</t>
  </si>
  <si>
    <t>2 Diária Estadual (357,00); Auxílio deslocamento (374 km x1,06) Joinville/Residência ↔ Florianópolis/CAU e 2 Auxílio estacionamento (36,00) para participação na 7ª Reunião Ordinária da Comissão de Ensino e Formação – CEF 13/07 09:00 12:00 Coordenadora Katia Lopes de Paula; 8ª Sessão Plenária Extraordinária do CAU/SC 13/07 14:00 18:00 Presidente Luiz Alberto de Souza; 69ª Sessão Plenária Ordinária do CAU/SC 14/07 08:30 12:30 Presidente Luiz Alberto de Souza</t>
  </si>
  <si>
    <t>Kátia Cristina Lopes de Paula Total</t>
  </si>
  <si>
    <t>Leonardo Henrique Dantas</t>
  </si>
  <si>
    <t>Leonardo Henrique Dantas Total</t>
  </si>
  <si>
    <t>Luiz Alberto de Souza</t>
  </si>
  <si>
    <t>Presidente</t>
  </si>
  <si>
    <t>1 Diária Estadual (357,00); 1 Ajuda de Custo 1 Estadual (142,00) e Auxílio deslocamento (326 km x1,06) Blumenau/FURB → Florianópolis/CAU → Joinville/Residência para participação na Reunião da CEP/Sul no CAU/SC; Reunião Operacional no CAU/SC; Reunião Operacional; Reunião do Conselho Diretor do CAU/SC</t>
  </si>
  <si>
    <t>1 Diária Estadual (357,00); 1 Ajuda de Custo 1 Estadual (142,00) e Auxílio deslocamento (354 km x1,06) Joinville/Residência ↔ Florianópolis/CAU para participação na Reunião Operacional no CAU/SC 06/07 09:00 19:00; Reunião Operacional no CAU/SC 07/07 08:30 12:00</t>
  </si>
  <si>
    <t>1 Ajuda de Custo 1 Estadual (142,00) e Auxílio deslocamento (306 km x1,06) Blumenau/FURB ↔ Florianópolis/CAU para participação na Reunião Operacional no CAU/SC 10/07 15:00 19:00
1 Diária Estadual (357,00); 1 Ajuda de Custo 1 Estadual (142,00) e Auxílio deslocamento 
(326 km x1,06) Blumenau/FURB → Florianópolis/CAU → Joinville/Residência para participação na Reunião Operacional no CAU/SC 13/07 09:00 12:00; 8ª Sessão Plenária Extraordinária do CAU/SC 13/07 14:00 18:00; 69ª Sessão Plenária Ordinária do CAU/SC 14/07 08:30 14:00</t>
  </si>
  <si>
    <t>4 Diária Nacional (578,00); 1 Ajuda de Custo 2 Nacional (115,50) e Deslocamento Urbano (despesas com táxi) Nacional (173,00) para participação na 27ª Reunião do Fórum de Presidentes 20/07 09:00 18:00;  21/07 09:00 18:00</t>
  </si>
  <si>
    <t>1 Diária Estadual (357,00); 1 Ajuda de Custo 1 Estadual (142,00) e Auxílio deslocamento (354 km x1,06) Joinville/Residência ↔ Florianópolis/CAU para participação na Reunião Operacional + Reunião ASCOP 27/07 09:00 19:00; Reunião Operacional 28/07 08:30 12:00</t>
  </si>
  <si>
    <t>Luiz Alberto de Souza Total</t>
  </si>
  <si>
    <t>Marcelo Mannrich</t>
  </si>
  <si>
    <t>1 Ajuda de Custo 1 Estadual (142,00); Auxílio deslocamento (300 km x1,06) Blumenau/Residência ↔ Florianópolis/CAU e 1 Auxílio estacionamento (36,00) para participação na 4ª Reunião Ordinária da Comissão Temporária de Patrimônio – CTP 12/07 10:00 13:00 Coordenador Giovani Bonetti</t>
  </si>
  <si>
    <t>1 Ajuda de Custo 1 Estadual (142,00); Auxílio deslocamento (300 km x1,06) Blumenau/Residência ↔ Florianópolis/CAU e 1 Auxílio estacionamento (36,00) para participação na 6ª Reunião Extraordinária da Comissão Temporária de Patrimônio – CTP 26/07 14:00 17:00 Coordenador Giovani Bonetti</t>
  </si>
  <si>
    <t>Marcelo Mannrich Total</t>
  </si>
  <si>
    <t>Marina Ortiz da Silva Gorni</t>
  </si>
  <si>
    <t>Membro Suplente CTEC</t>
  </si>
  <si>
    <t>1 Ajuda de Custo 1 Estadual (142,00); Auxílio deslocamento (174 km x1,06) Balneário Camboriú/Residência ↔ Florianópolis/CAU e 1 Auxílio estacionamento (36,00) para participação na 4ª Reunião Ordinária da Comissão Temporária de Assistência Técnica - CTEC 06/07 14:00 17:00 Coordenador Flávio Menna Barreto Trevisan</t>
  </si>
  <si>
    <t>Marina Ortiz da Silva Gorni Total</t>
  </si>
  <si>
    <t>Mateus Casagrande Brunel</t>
  </si>
  <si>
    <t>Membro Titular da Comissão Eleitoral do CAU/SC</t>
  </si>
  <si>
    <t>1 Ajuda de Custo 1 Estadual (142,00); Auxílio deslocamento (388 km x1,06) Criciúma/Escritório →  Florianópolis/CAU → Içara/Residência e 1 Auxílio estacionamento (36,00) para participação na 2ª Reunião Ordinária da Comissão Eleitoral Estadual – CEE 06/07 14:00 17:00 Coordenador Mateus Casagrande Brunel</t>
  </si>
  <si>
    <t>Mateus Casagrande Brunel Total</t>
  </si>
  <si>
    <t>Mateus Szomorovszky</t>
  </si>
  <si>
    <t>1 Diária Estadual (357,00); 1 Ajuda de Custo 1 Estadual (142,00); Auxílio deslocamento (362 km x1,06) Joinville/Residência ↔ Florianópolis/CAU e 2 Auxílio estacionamento (36,00) para participação na 7ª Reunião Ordinária da Comissão de Ensino e Formação – CEF 13/07 09:00 12:00 Coordenadora Katia Lopes de Paula; 8ª Sessão Plenária Extraordinária do CAU/SC 13/07 14:00 18:00 Cfe. Conv. 138/2017 Presidente Luiz Alberto de Souza; 69ª Sessão Plenária Ordinária do CAU/SC 14/07 08:30 12:30 Cfe. Conv. 137/2017 Presidente Luiz Alberto de Souza</t>
  </si>
  <si>
    <t>Mateus Szomorovszky Total</t>
  </si>
  <si>
    <t>Maykon Luiz da Silva</t>
  </si>
  <si>
    <t>1 Ajuda de Custo 1 Estadual (142,00); Auxílio deslocamento (282 km x1,06) Tubarão/Residência ↔ Florianópolis/CAU e 1 Auxílio estacionamento (36,00) para participação na 2ª Reunião Extraordinária da Comissão de Exercício Profissional – CEP 29/06 09:00 17:30 Coordenador Giovani Bonetti</t>
  </si>
  <si>
    <t>1 Ajuda de Custo 1 Estadual (142,00); Auxílio deslocamento (280 km x1,06) Tubarão/Residência ↔ Florianópolis/CAU e 1 Auxílio estacionamento (36,00) para participação na 2ª Reunião Ordinária da Comissão Eleitoral Estadual – CEE 06/07 14:00 17:00 2ª Coordenador Mateus Casagrande Brunel</t>
  </si>
  <si>
    <t>1 Diária Estadual (357,00); 1 Ajuda de Custo 1 Estadual (142,00); Auxílio deslocamento (280 km x1,06) Tubarão/Residência ↔ Florianópolis/CAU e 2 Auxílio estacionamento (36,00) para participação  na 7ª Reunião Ordinária da Comissão de Exercício Profissional – CEP 13/07 09:00 12:00 Coordenador Giovani Bonetti; 8ª Sessão Plenária Extraordinária do CAU/SC 13/07 14:00 18:00 Presidente Luiz Alberto de Souza; 69ª Sessão Plenária Ordinária do CAU/SC 14/07 08:30 12:30 Presidente Luiz Alberto de Souza</t>
  </si>
  <si>
    <t>Maykon Luiz da Silva Total</t>
  </si>
  <si>
    <t>Michel de Andrado Mittmann</t>
  </si>
  <si>
    <t>Arquiteto Convidado</t>
  </si>
  <si>
    <t>1 Diária Estadual (357,00) e Auxílio deslocamento (302 km x1,06) Florianópolis/Residência ↔ Tubarão/UNISUL para participação no Projeto Arquitetando seu Negócio 12/07 18:45 21:30 Convite Nº 004/2017 Presidente Luiz Alberto de Souza</t>
  </si>
  <si>
    <t>Michel de Andrado Mittmann Total</t>
  </si>
  <si>
    <t>Patrícia Figueiredo Sarquis Herden</t>
  </si>
  <si>
    <t>Membro da CTC</t>
  </si>
  <si>
    <t>1 Ajuda de Custo 2 Estadual (71,00) e Auxílio deslocamento Táxi (50 km x1,06) Florianópolis/Residência ↔ Florianópolis/CAU para participação na 1ª Reunião Extraordinária da Comissão Temporária de Comunicação - CTC 04/07 14:00 18:00 Coordenador Everson Martins</t>
  </si>
  <si>
    <t>1 Ajuda de Custo 2 Estadual (71,00) e Auxílio deslocamento Táxi (50 km x1,06) Florianópolis/Residência ↔ Florianópolis/CAU para participação na 6ª Reunião Ordinária da Comissão Temporária de Comunicação - CTC 10/07 14:00 17:00 5ª Coordenador Everson Martins</t>
  </si>
  <si>
    <t>Patrícia Figueiredo Sarquis Herden Total</t>
  </si>
  <si>
    <t>Rodrigo Kirck Rebêlo</t>
  </si>
  <si>
    <t>1 Ajuda de Custo 1 Estadual (142,00); Auxílio deslocamento (194 km x1,06) Itajaí/Residência ↔ Florianópolis/CAU e 1 Auxílio estacionamento (36,00) para participação na Reunião entre Conselho Diretor, membros da Comissão de Contas e Atos Administrativos (CCAA - CAU/SC) e membros da Comissão Temporária de Patrimônio (CTP - CAU/SC) 22/06 16:00 18:30 Cfe. Conv. 129/2017 Presidente Luiz Alberto de Souza</t>
  </si>
  <si>
    <t>1 Ajuda de Custo 1 Estadual (142,00); Auxílio deslocamento (194 km x1,06) Itajaí/Residência ↔ Florianópolis/CAU e 1 Auxílio estacionamento (36,00) para participação na 1ª Reunião Extraordinária da Comissão Temporária de Comunicação - CTC 04/07 14:00 18:00 Coordenadora Everson Martins</t>
  </si>
  <si>
    <t>2 Diária Estadual (357,00); Auxílio deslocamento (194 km x1,06) Itajaí/Residência ↔ Florianópolis/CAU e 2 Auxílio estacionamento (36,00) para participação na 7ª Reunião Ordinária da Comissão Ordinária de Contas e Atos Administrativos – CCAA 13/07 08:30 12:00 Coordenador Rodrigo Kirck Rebêlo; 8ª Sessão Plenária Extraordinária do CAU/SC 13/07 14:00 18:00 Presidente Luiz Alberto de Souza; 69ª Sessão Plenária Ordinária do CAU/SC 14/07 08:30 12:30 Presidente Luiz Alberto de Souza</t>
  </si>
  <si>
    <t>Rodrigo Kirck Rebêlo Total</t>
  </si>
  <si>
    <t>Sérgio Oliva</t>
  </si>
  <si>
    <t>1 Ajuda de Custo 1 Estadual (142,00); Auxílio deslocamento (50 km x1,06) Florianópolis/Residência ↔ Florianópolis/CAU e 1 Auxílio estacionamento (36,00) para participação na 7ª Reunião Ordinária da Comissão de Ética e Disciplina – CED 07/07 09:00 18:00 Coordenadora Silvia Ribeiro Lenzi</t>
  </si>
  <si>
    <t>1 Ajuda de Custo 2 Estadual (71,00); Auxílio deslocamento (50 km x1,06) Florianópolis/Residência ↔ Florianópolis/CAU e 1 Auxílio estacionamento (36,00) para participação na 8ª Sessão Plenária Extraordinária do CAU/SC 13/07 14:00 18:00  Presidente Luiz Alberto de Souza
1 Ajuda de Custo 2 Estadual (71,00); Auxílio deslocamento (50 km x1,06) Florianópolis/Residência ↔ Florianópolis/CAU e 1 Auxílio estacionamento (36,00) para participação na 69ª Sessão Plenária Ordinária do CAU/SC 14/07 08:30 12:30 Presidente Luiz Alberto de Souza</t>
  </si>
  <si>
    <t>1 Ajuda de Custo 1 Estadual (142,00) e Auxílio deslocamento (50 km x1,06) Florianópolis/Residência ↔ Florianópolis/CAU para participação na 5ª Reunião Extraordinária da Comissão de Ética e Disciplina – CED e 4º Encontro das Comissões de Ética e Disciplina da Região Sul CED/SC, CED/RS, CED/PR 20/07 14:00 20:00 Coordenadora Silvia Ribeiro Lenzi
1 Ajuda de Custo 2 Estadual (71,00) e Auxílio deslocamento (50 km x1,06) Florianópolis/Residência ↔ Florianópolis/CAU para participação na 5ª Reunião Extraordinária da Comissão de Ética e Disciplina – CED e 4º Encontro das Comissões de Ética e Disciplina da Região Sul CED/SC, CED/RS, CED/PR 21/07 08:30 12:30 Coordenadora Silvia Ribeiro Lenzi</t>
  </si>
  <si>
    <t>1 Ajuda de Custo 1 Estadual (142,00) e Auxílio deslocamento (50 km x1,06) Florianópolis/Residência ↔ Florianópolis/CAU para participação na 6ª Reunião Extraordinária da Comissão de Ética e Disciplina – CED 24/07 09:00 18:00 Coordenadora Silvia Ribeiro Lenzi</t>
  </si>
  <si>
    <t>Sérgio Oliva Total</t>
  </si>
  <si>
    <t>Thaelys Varaschin Olsen</t>
  </si>
  <si>
    <t>1 Diária Estadual (357,00); 1 Ajuda de Custo 1 Estadual (142,00); Auxílio deslocamento (804 km x1,06) Caçador/Residência ↔ Florianópolis/CAU e 1 Auxílio estacionamento (36,00) para participação na 4ª Reunião Ordinária da Comissão Temporária de Políticas Urbanas – CTPU 23/06 13:00 17:00 Coordenadora Silvia Ribeiro Lenzi</t>
  </si>
  <si>
    <t>1 Diária Estadual (357,00); 1 Ajuda de Custo 2 Estadual (71,00); Auxílio deslocamento (804 km x1,06) Caçador/Residência ↔ Florianópolis/CAU e 1 Auxílio estacionamento (36,00) para participação na 5ª Reunião Ordinária da Comissão Temporária de Políticas Urbanas - CTPU 21/07 14:00 18:00 Coordenadora Silvia Ribeiro Lenzi</t>
  </si>
  <si>
    <t>Thaelys Varaschin Olsen Total</t>
  </si>
  <si>
    <t>Total - Conselheiros e Convidados</t>
  </si>
  <si>
    <t>Total Geral</t>
  </si>
  <si>
    <t>DIÁRIAS, AJUDA DE CUSTOS DESLOCAMENTO EM JULHO/2017</t>
  </si>
  <si>
    <t>RESUMO DE JULHO</t>
  </si>
  <si>
    <t>1 Ajuda de Custo 1 Estadual (142,00); Auxílio deslocamento (366 km x1,06) Joinville/Residência ↔ Florianópolis/CAU e 1 Auxílio estacionamento (36,00) para participação na Reunião do Conselho Diretor do CAU/SC 30/06 11:00 13:00 Cfe. Conv. 134/2017 Presidente Luiz Alberto de Souza</t>
  </si>
  <si>
    <t>Desconto do Relatório de Diárias 434/2016, pois não houve Reunião da Diretoria de 06/10/2016, relativa a essa diária. (1/6 de R$ 529,34). Será descontado nos próximos relatórios de diárias o restante do valor: R$ 176,44.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</si>
</sst>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R$&quot;\ * #,##0.00_-;\-&quot;R$&quot;\ * #,##0.00_-;_-&quot;R$&quot;\ * &quot;-&quot;??_-;_-@_-"/>
    <numFmt numFmtId="165" formatCode="#,##0.00_ ;[Red]\-#,##0.00\ "/>
    <numFmt numFmtId="166" formatCode="dd/mm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165" fontId="3" fillId="4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 applyFill="1" applyBorder="1"/>
    <xf numFmtId="0" fontId="3" fillId="4" borderId="2" xfId="0" applyFont="1" applyFill="1" applyBorder="1" applyAlignment="1">
      <alignment horizontal="right" vertical="center"/>
    </xf>
    <xf numFmtId="166" fontId="3" fillId="4" borderId="3" xfId="0" applyNumberFormat="1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vertical="center"/>
    </xf>
    <xf numFmtId="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/>
    </xf>
    <xf numFmtId="0" fontId="4" fillId="0" borderId="5" xfId="0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6" fontId="6" fillId="4" borderId="3" xfId="0" applyNumberFormat="1" applyFont="1" applyFill="1" applyBorder="1" applyAlignment="1">
      <alignment horizontal="right" vertical="center"/>
    </xf>
    <xf numFmtId="0" fontId="5" fillId="0" borderId="5" xfId="0" applyFont="1" applyBorder="1" applyAlignment="1">
      <alignment horizontal="center" vertical="center" wrapText="1"/>
    </xf>
    <xf numFmtId="166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4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6" fillId="4" borderId="2" xfId="0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top"/>
    </xf>
    <xf numFmtId="0" fontId="3" fillId="4" borderId="2" xfId="0" applyNumberFormat="1" applyFont="1" applyFill="1" applyBorder="1" applyAlignment="1">
      <alignment horizontal="center" vertical="center"/>
    </xf>
    <xf numFmtId="166" fontId="3" fillId="4" borderId="3" xfId="0" applyNumberFormat="1" applyFont="1" applyFill="1" applyBorder="1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7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6</xdr:col>
      <xdr:colOff>76201</xdr:colOff>
      <xdr:row>0</xdr:row>
      <xdr:rowOff>690975</xdr:rowOff>
    </xdr:to>
    <xdr:pic>
      <xdr:nvPicPr>
        <xdr:cNvPr id="2" name="Imagem 1" descr="cabeçal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" y="0"/>
          <a:ext cx="4152900" cy="69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0"/>
  <sheetViews>
    <sheetView showGridLines="0" tabSelected="1" zoomScaleNormal="100" workbookViewId="0">
      <selection activeCell="A23" sqref="A23:XFD23"/>
    </sheetView>
  </sheetViews>
  <sheetFormatPr defaultRowHeight="15" outlineLevelRow="2" x14ac:dyDescent="0.25"/>
  <cols>
    <col min="1" max="1" width="5.7109375" bestFit="1" customWidth="1"/>
    <col min="2" max="2" width="7.42578125" bestFit="1" customWidth="1"/>
    <col min="3" max="3" width="8" bestFit="1" customWidth="1"/>
    <col min="4" max="4" width="17" customWidth="1"/>
    <col min="5" max="5" width="12.42578125" customWidth="1"/>
    <col min="6" max="6" width="10.5703125" bestFit="1" customWidth="1"/>
    <col min="7" max="7" width="9.7109375" bestFit="1" customWidth="1"/>
    <col min="8" max="8" width="10.5703125" bestFit="1" customWidth="1"/>
    <col min="9" max="9" width="10.7109375" customWidth="1"/>
    <col min="10" max="10" width="71.140625" customWidth="1"/>
  </cols>
  <sheetData>
    <row r="1" spans="1:10" ht="57" customHeight="1" x14ac:dyDescent="0.25">
      <c r="F1" s="1"/>
      <c r="G1" s="1"/>
      <c r="H1" s="1"/>
      <c r="I1" s="1"/>
    </row>
    <row r="2" spans="1:10" x14ac:dyDescent="0.25">
      <c r="A2" s="42" t="s">
        <v>151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x14ac:dyDescent="0.25">
      <c r="A3" s="43" t="s">
        <v>0</v>
      </c>
      <c r="B3" s="44"/>
      <c r="C3" s="44"/>
      <c r="D3" s="44"/>
      <c r="E3" s="44"/>
      <c r="F3" s="44"/>
      <c r="G3" s="44"/>
      <c r="H3" s="44"/>
      <c r="I3" s="44"/>
      <c r="J3" s="45"/>
    </row>
    <row r="4" spans="1:10" hidden="1" x14ac:dyDescent="0.25"/>
    <row r="5" spans="1:10" ht="24" x14ac:dyDescent="0.25">
      <c r="A5" s="2" t="s">
        <v>1</v>
      </c>
      <c r="B5" s="3" t="s">
        <v>2</v>
      </c>
      <c r="C5" s="3" t="s">
        <v>3</v>
      </c>
      <c r="D5" s="2" t="s">
        <v>4</v>
      </c>
      <c r="E5" s="2" t="s">
        <v>5</v>
      </c>
      <c r="F5" s="4" t="s">
        <v>6</v>
      </c>
      <c r="G5" s="4" t="s">
        <v>7</v>
      </c>
      <c r="H5" s="4" t="s">
        <v>8</v>
      </c>
      <c r="I5" s="5" t="s">
        <v>9</v>
      </c>
      <c r="J5" s="3" t="s">
        <v>10</v>
      </c>
    </row>
    <row r="6" spans="1:10" s="11" customFormat="1" ht="33.75" outlineLevel="2" x14ac:dyDescent="0.25">
      <c r="A6" s="6">
        <v>319</v>
      </c>
      <c r="B6" s="7">
        <v>42946</v>
      </c>
      <c r="C6" s="7">
        <v>42940</v>
      </c>
      <c r="D6" s="8" t="s">
        <v>11</v>
      </c>
      <c r="E6" s="8" t="s">
        <v>12</v>
      </c>
      <c r="F6" s="9">
        <v>1024</v>
      </c>
      <c r="G6" s="9">
        <v>205</v>
      </c>
      <c r="H6" s="9">
        <v>154</v>
      </c>
      <c r="I6" s="9">
        <f>SUM(F6:H6)</f>
        <v>1383</v>
      </c>
      <c r="J6" s="10" t="s">
        <v>13</v>
      </c>
    </row>
    <row r="7" spans="1:10" s="11" customFormat="1" outlineLevel="1" x14ac:dyDescent="0.25">
      <c r="A7" s="12"/>
      <c r="B7" s="13"/>
      <c r="C7" s="13"/>
      <c r="D7" s="14" t="s">
        <v>14</v>
      </c>
      <c r="E7" s="15"/>
      <c r="F7" s="16">
        <f>SUBTOTAL(9,F6:F6)</f>
        <v>1024</v>
      </c>
      <c r="G7" s="16">
        <f>SUBTOTAL(9,G6:G6)</f>
        <v>205</v>
      </c>
      <c r="H7" s="16">
        <f>SUBTOTAL(9,H6:H6)</f>
        <v>154</v>
      </c>
      <c r="I7" s="16">
        <f>SUBTOTAL(9,I6:I6)</f>
        <v>1383</v>
      </c>
      <c r="J7" s="17"/>
    </row>
    <row r="8" spans="1:10" s="11" customFormat="1" ht="33.75" outlineLevel="2" x14ac:dyDescent="0.25">
      <c r="A8" s="18">
        <v>295</v>
      </c>
      <c r="B8" s="19">
        <v>42926</v>
      </c>
      <c r="C8" s="19">
        <v>42922</v>
      </c>
      <c r="D8" s="20" t="s">
        <v>15</v>
      </c>
      <c r="E8" s="20" t="s">
        <v>16</v>
      </c>
      <c r="F8" s="21">
        <v>975</v>
      </c>
      <c r="G8" s="21">
        <v>65</v>
      </c>
      <c r="H8" s="21">
        <v>0</v>
      </c>
      <c r="I8" s="21">
        <f>SUM(F8:H8)</f>
        <v>1040</v>
      </c>
      <c r="J8" s="22" t="s">
        <v>17</v>
      </c>
    </row>
    <row r="9" spans="1:10" ht="33.75" outlineLevel="2" x14ac:dyDescent="0.25">
      <c r="A9" s="6">
        <v>332</v>
      </c>
      <c r="B9" s="7">
        <v>42948</v>
      </c>
      <c r="C9" s="7">
        <v>42943</v>
      </c>
      <c r="D9" s="8" t="s">
        <v>15</v>
      </c>
      <c r="E9" s="8" t="s">
        <v>16</v>
      </c>
      <c r="F9" s="9">
        <v>1300</v>
      </c>
      <c r="G9" s="9">
        <v>65</v>
      </c>
      <c r="H9" s="9">
        <v>97</v>
      </c>
      <c r="I9" s="9">
        <f>SUM(F9:H9)</f>
        <v>1462</v>
      </c>
      <c r="J9" s="10" t="s">
        <v>18</v>
      </c>
    </row>
    <row r="10" spans="1:10" outlineLevel="1" x14ac:dyDescent="0.25">
      <c r="A10" s="12"/>
      <c r="B10" s="13"/>
      <c r="C10" s="13"/>
      <c r="D10" s="14" t="s">
        <v>19</v>
      </c>
      <c r="E10" s="15"/>
      <c r="F10" s="16">
        <f>SUBTOTAL(9,F8:F9)</f>
        <v>2275</v>
      </c>
      <c r="G10" s="16">
        <f>SUBTOTAL(9,G8:G9)</f>
        <v>130</v>
      </c>
      <c r="H10" s="16">
        <f>SUBTOTAL(9,H8:H9)</f>
        <v>97</v>
      </c>
      <c r="I10" s="16">
        <f>SUBTOTAL(9,I8:I9)</f>
        <v>2502</v>
      </c>
      <c r="J10" s="17"/>
    </row>
    <row r="11" spans="1:10" ht="33.75" outlineLevel="2" x14ac:dyDescent="0.25">
      <c r="A11" s="18">
        <v>294</v>
      </c>
      <c r="B11" s="19">
        <v>42926</v>
      </c>
      <c r="C11" s="19">
        <v>42922</v>
      </c>
      <c r="D11" s="20" t="s">
        <v>20</v>
      </c>
      <c r="E11" s="20" t="s">
        <v>21</v>
      </c>
      <c r="F11" s="21">
        <v>975</v>
      </c>
      <c r="G11" s="21">
        <v>65</v>
      </c>
      <c r="H11" s="21">
        <v>0</v>
      </c>
      <c r="I11" s="21">
        <f>SUM(F11:H11)</f>
        <v>1040</v>
      </c>
      <c r="J11" s="22" t="s">
        <v>17</v>
      </c>
    </row>
    <row r="12" spans="1:10" outlineLevel="1" x14ac:dyDescent="0.25">
      <c r="A12" s="12"/>
      <c r="B12" s="13"/>
      <c r="C12" s="13"/>
      <c r="D12" s="14" t="s">
        <v>22</v>
      </c>
      <c r="E12" s="15"/>
      <c r="F12" s="16">
        <f>SUBTOTAL(9,F11:F11)</f>
        <v>975</v>
      </c>
      <c r="G12" s="16">
        <f>SUBTOTAL(9,G11:G11)</f>
        <v>65</v>
      </c>
      <c r="H12" s="16">
        <f>SUBTOTAL(9,H11:H11)</f>
        <v>0</v>
      </c>
      <c r="I12" s="16">
        <f>SUBTOTAL(9,I11:I11)</f>
        <v>1040</v>
      </c>
      <c r="J12" s="17"/>
    </row>
    <row r="13" spans="1:10" ht="22.5" outlineLevel="2" x14ac:dyDescent="0.25">
      <c r="A13" s="18">
        <v>331</v>
      </c>
      <c r="B13" s="19">
        <v>42950</v>
      </c>
      <c r="C13" s="19">
        <v>42943</v>
      </c>
      <c r="D13" s="20" t="s">
        <v>23</v>
      </c>
      <c r="E13" s="20" t="s">
        <v>24</v>
      </c>
      <c r="F13" s="21">
        <v>650</v>
      </c>
      <c r="G13" s="21">
        <v>65</v>
      </c>
      <c r="H13" s="21">
        <v>0</v>
      </c>
      <c r="I13" s="21">
        <f>SUM(F13:H13)</f>
        <v>715</v>
      </c>
      <c r="J13" s="22" t="s">
        <v>25</v>
      </c>
    </row>
    <row r="14" spans="1:10" outlineLevel="1" x14ac:dyDescent="0.25">
      <c r="A14" s="12"/>
      <c r="B14" s="13"/>
      <c r="C14" s="13"/>
      <c r="D14" s="14" t="s">
        <v>26</v>
      </c>
      <c r="E14" s="15"/>
      <c r="F14" s="16">
        <f>SUBTOTAL(9,F13:F13)</f>
        <v>650</v>
      </c>
      <c r="G14" s="16">
        <f>SUBTOTAL(9,G13:G13)</f>
        <v>65</v>
      </c>
      <c r="H14" s="16">
        <f>SUBTOTAL(9,H13:H13)</f>
        <v>0</v>
      </c>
      <c r="I14" s="16">
        <f>SUBTOTAL(9,I13:I13)</f>
        <v>715</v>
      </c>
      <c r="J14" s="17"/>
    </row>
    <row r="15" spans="1:10" ht="48.75" customHeight="1" outlineLevel="2" x14ac:dyDescent="0.25">
      <c r="A15" s="18">
        <v>306</v>
      </c>
      <c r="B15" s="19">
        <v>42928</v>
      </c>
      <c r="C15" s="19">
        <v>42928</v>
      </c>
      <c r="D15" s="20" t="s">
        <v>27</v>
      </c>
      <c r="E15" s="20" t="s">
        <v>28</v>
      </c>
      <c r="F15" s="21">
        <v>325</v>
      </c>
      <c r="G15" s="21">
        <v>65</v>
      </c>
      <c r="H15" s="21">
        <v>165.91</v>
      </c>
      <c r="I15" s="21">
        <f>SUM(F15:H15)</f>
        <v>555.91</v>
      </c>
      <c r="J15" s="22" t="s">
        <v>29</v>
      </c>
    </row>
    <row r="16" spans="1:10" outlineLevel="1" x14ac:dyDescent="0.25">
      <c r="A16" s="12"/>
      <c r="B16" s="13"/>
      <c r="C16" s="13"/>
      <c r="D16" s="14" t="s">
        <v>30</v>
      </c>
      <c r="E16" s="15"/>
      <c r="F16" s="16">
        <f>SUBTOTAL(9,F15:F15)</f>
        <v>325</v>
      </c>
      <c r="G16" s="16">
        <f>SUBTOTAL(9,G15:G15)</f>
        <v>65</v>
      </c>
      <c r="H16" s="16">
        <f>SUBTOTAL(9,H15:H15)</f>
        <v>165.91</v>
      </c>
      <c r="I16" s="16">
        <f>SUBTOTAL(9,I15:I15)</f>
        <v>555.91</v>
      </c>
      <c r="J16" s="17"/>
    </row>
    <row r="17" spans="1:10" ht="33.75" outlineLevel="2" x14ac:dyDescent="0.25">
      <c r="A17" s="18">
        <v>318</v>
      </c>
      <c r="B17" s="19">
        <v>42946</v>
      </c>
      <c r="C17" s="19">
        <v>42940</v>
      </c>
      <c r="D17" s="20" t="s">
        <v>31</v>
      </c>
      <c r="E17" s="20" t="s">
        <v>32</v>
      </c>
      <c r="F17" s="21">
        <v>1024</v>
      </c>
      <c r="G17" s="21">
        <v>205</v>
      </c>
      <c r="H17" s="21">
        <v>154</v>
      </c>
      <c r="I17" s="21">
        <f>SUM(F17:H17)</f>
        <v>1383</v>
      </c>
      <c r="J17" s="22" t="s">
        <v>13</v>
      </c>
    </row>
    <row r="18" spans="1:10" outlineLevel="1" x14ac:dyDescent="0.25">
      <c r="A18" s="12"/>
      <c r="B18" s="13"/>
      <c r="C18" s="13"/>
      <c r="D18" s="14" t="s">
        <v>33</v>
      </c>
      <c r="E18" s="15"/>
      <c r="F18" s="16">
        <f>SUBTOTAL(9,F17:F17)</f>
        <v>1024</v>
      </c>
      <c r="G18" s="16">
        <f>SUBTOTAL(9,G17:G17)</f>
        <v>205</v>
      </c>
      <c r="H18" s="16">
        <f>SUBTOTAL(9,H17:H17)</f>
        <v>154</v>
      </c>
      <c r="I18" s="16">
        <f>SUBTOTAL(9,I17:I17)</f>
        <v>1383</v>
      </c>
      <c r="J18" s="17"/>
    </row>
    <row r="19" spans="1:10" x14ac:dyDescent="0.25">
      <c r="A19" s="12"/>
      <c r="B19" s="13"/>
      <c r="C19" s="13"/>
      <c r="D19" s="14" t="s">
        <v>34</v>
      </c>
      <c r="E19" s="15"/>
      <c r="F19" s="16">
        <f>SUBTOTAL(9,F6:F17)</f>
        <v>6273</v>
      </c>
      <c r="G19" s="16">
        <f>SUBTOTAL(9,G6:G17)</f>
        <v>735</v>
      </c>
      <c r="H19" s="16">
        <f>SUBTOTAL(9,H6:H17)</f>
        <v>570.91</v>
      </c>
      <c r="I19" s="16">
        <f>SUBTOTAL(9,I6:I17)</f>
        <v>7578.91</v>
      </c>
      <c r="J19" s="17"/>
    </row>
    <row r="20" spans="1:10" x14ac:dyDescent="0.25">
      <c r="A20" s="23"/>
      <c r="B20" s="24"/>
      <c r="C20" s="24"/>
      <c r="D20" s="25"/>
      <c r="E20" s="25"/>
      <c r="F20" s="26"/>
      <c r="G20" s="26"/>
      <c r="H20" s="26"/>
      <c r="I20" s="26"/>
      <c r="J20" s="26"/>
    </row>
    <row r="21" spans="1:10" x14ac:dyDescent="0.25">
      <c r="A21" s="23"/>
      <c r="B21" s="24"/>
      <c r="C21" s="24"/>
      <c r="D21" s="25"/>
      <c r="E21" s="25"/>
      <c r="F21" s="26"/>
      <c r="G21" s="26"/>
      <c r="H21" s="26"/>
      <c r="I21" s="26"/>
      <c r="J21" s="26"/>
    </row>
    <row r="22" spans="1:10" x14ac:dyDescent="0.25">
      <c r="A22" s="43" t="s">
        <v>35</v>
      </c>
      <c r="B22" s="44"/>
      <c r="C22" s="44"/>
      <c r="D22" s="44"/>
      <c r="E22" s="44"/>
      <c r="F22" s="44"/>
      <c r="G22" s="44"/>
      <c r="H22" s="44"/>
      <c r="I22" s="44"/>
      <c r="J22" s="45"/>
    </row>
    <row r="23" spans="1:10" hidden="1" x14ac:dyDescent="0.25"/>
    <row r="24" spans="1:10" ht="24" x14ac:dyDescent="0.25">
      <c r="A24" s="2" t="s">
        <v>1</v>
      </c>
      <c r="B24" s="3" t="s">
        <v>2</v>
      </c>
      <c r="C24" s="3" t="s">
        <v>3</v>
      </c>
      <c r="D24" s="2" t="s">
        <v>4</v>
      </c>
      <c r="E24" s="2" t="s">
        <v>5</v>
      </c>
      <c r="F24" s="4" t="s">
        <v>6</v>
      </c>
      <c r="G24" s="4" t="s">
        <v>7</v>
      </c>
      <c r="H24" s="4" t="s">
        <v>8</v>
      </c>
      <c r="I24" s="5" t="s">
        <v>9</v>
      </c>
      <c r="J24" s="3" t="s">
        <v>10</v>
      </c>
    </row>
    <row r="25" spans="1:10" ht="78.75" outlineLevel="2" x14ac:dyDescent="0.25">
      <c r="A25" s="6">
        <v>303</v>
      </c>
      <c r="B25" s="7">
        <v>42928</v>
      </c>
      <c r="C25" s="27">
        <v>42928</v>
      </c>
      <c r="D25" s="8" t="s">
        <v>36</v>
      </c>
      <c r="E25" s="8" t="s">
        <v>37</v>
      </c>
      <c r="F25" s="9">
        <v>1071</v>
      </c>
      <c r="G25" s="9">
        <v>0</v>
      </c>
      <c r="H25" s="9">
        <v>928.48</v>
      </c>
      <c r="I25" s="9">
        <v>1999.48</v>
      </c>
      <c r="J25" s="10" t="s">
        <v>38</v>
      </c>
    </row>
    <row r="26" spans="1:10" outlineLevel="1" x14ac:dyDescent="0.25">
      <c r="A26" s="12"/>
      <c r="B26" s="13"/>
      <c r="C26" s="28"/>
      <c r="D26" s="14" t="s">
        <v>39</v>
      </c>
      <c r="E26" s="15"/>
      <c r="F26" s="16">
        <f>SUBTOTAL(9,F25:F25)</f>
        <v>1071</v>
      </c>
      <c r="G26" s="16">
        <f>SUBTOTAL(9,G25:G25)</f>
        <v>0</v>
      </c>
      <c r="H26" s="16">
        <f>SUBTOTAL(9,H25:H25)</f>
        <v>928.48</v>
      </c>
      <c r="I26" s="16">
        <f>SUBTOTAL(9,I25:I25)</f>
        <v>1999.48</v>
      </c>
      <c r="J26" s="17"/>
    </row>
    <row r="27" spans="1:10" ht="45" outlineLevel="2" x14ac:dyDescent="0.25">
      <c r="A27" s="29">
        <v>275</v>
      </c>
      <c r="B27" s="30">
        <v>42908</v>
      </c>
      <c r="C27" s="30">
        <v>42920</v>
      </c>
      <c r="D27" s="31" t="s">
        <v>40</v>
      </c>
      <c r="E27" s="31" t="s">
        <v>41</v>
      </c>
      <c r="F27" s="32">
        <v>357</v>
      </c>
      <c r="G27" s="32">
        <v>0</v>
      </c>
      <c r="H27" s="32">
        <v>107</v>
      </c>
      <c r="I27" s="32">
        <v>464</v>
      </c>
      <c r="J27" s="33" t="s">
        <v>42</v>
      </c>
    </row>
    <row r="28" spans="1:10" outlineLevel="1" x14ac:dyDescent="0.25">
      <c r="A28" s="34"/>
      <c r="B28" s="28"/>
      <c r="C28" s="28"/>
      <c r="D28" s="35" t="s">
        <v>43</v>
      </c>
      <c r="E28" s="36"/>
      <c r="F28" s="37">
        <f>SUBTOTAL(9,F27:F27)</f>
        <v>357</v>
      </c>
      <c r="G28" s="37">
        <f>SUBTOTAL(9,G27:G27)</f>
        <v>0</v>
      </c>
      <c r="H28" s="37">
        <f>SUBTOTAL(9,H27:H27)</f>
        <v>107</v>
      </c>
      <c r="I28" s="37">
        <f>SUBTOTAL(9,I27:I27)</f>
        <v>464</v>
      </c>
      <c r="J28" s="38"/>
    </row>
    <row r="29" spans="1:10" ht="45" outlineLevel="2" x14ac:dyDescent="0.25">
      <c r="A29" s="18">
        <v>281</v>
      </c>
      <c r="B29" s="19">
        <v>42916</v>
      </c>
      <c r="C29" s="30">
        <v>42922</v>
      </c>
      <c r="D29" s="20" t="s">
        <v>44</v>
      </c>
      <c r="E29" s="20" t="s">
        <v>37</v>
      </c>
      <c r="F29" s="21">
        <v>0</v>
      </c>
      <c r="G29" s="21">
        <v>142</v>
      </c>
      <c r="H29" s="21">
        <v>207.72</v>
      </c>
      <c r="I29" s="21">
        <v>349.72</v>
      </c>
      <c r="J29" s="22" t="s">
        <v>45</v>
      </c>
    </row>
    <row r="30" spans="1:10" ht="45" outlineLevel="2" x14ac:dyDescent="0.25">
      <c r="A30" s="6">
        <v>282</v>
      </c>
      <c r="B30" s="7">
        <v>42905</v>
      </c>
      <c r="C30" s="27">
        <v>42922</v>
      </c>
      <c r="D30" s="8" t="s">
        <v>44</v>
      </c>
      <c r="E30" s="8" t="s">
        <v>37</v>
      </c>
      <c r="F30" s="9">
        <v>0</v>
      </c>
      <c r="G30" s="9">
        <v>142</v>
      </c>
      <c r="H30" s="9">
        <v>207.72</v>
      </c>
      <c r="I30" s="9">
        <v>349.72</v>
      </c>
      <c r="J30" s="10" t="s">
        <v>46</v>
      </c>
    </row>
    <row r="31" spans="1:10" ht="67.5" outlineLevel="2" x14ac:dyDescent="0.25">
      <c r="A31" s="6">
        <v>308</v>
      </c>
      <c r="B31" s="7">
        <v>42929</v>
      </c>
      <c r="C31" s="27">
        <v>42935</v>
      </c>
      <c r="D31" s="8" t="s">
        <v>44</v>
      </c>
      <c r="E31" s="8" t="s">
        <v>37</v>
      </c>
      <c r="F31" s="9">
        <v>0</v>
      </c>
      <c r="G31" s="9">
        <v>284</v>
      </c>
      <c r="H31" s="9">
        <v>415.44</v>
      </c>
      <c r="I31" s="9">
        <v>699.44</v>
      </c>
      <c r="J31" s="10" t="s">
        <v>47</v>
      </c>
    </row>
    <row r="32" spans="1:10" ht="56.25" outlineLevel="2" x14ac:dyDescent="0.25">
      <c r="A32" s="6">
        <v>325</v>
      </c>
      <c r="B32" s="7">
        <v>42936</v>
      </c>
      <c r="C32" s="27">
        <v>42942</v>
      </c>
      <c r="D32" s="8" t="s">
        <v>44</v>
      </c>
      <c r="E32" s="8" t="s">
        <v>37</v>
      </c>
      <c r="F32" s="9">
        <v>0</v>
      </c>
      <c r="G32" s="9">
        <v>142</v>
      </c>
      <c r="H32" s="9">
        <v>207.72</v>
      </c>
      <c r="I32" s="9">
        <v>349.72</v>
      </c>
      <c r="J32" s="10" t="s">
        <v>48</v>
      </c>
    </row>
    <row r="33" spans="1:10" ht="45" outlineLevel="2" x14ac:dyDescent="0.25">
      <c r="A33" s="6">
        <v>326</v>
      </c>
      <c r="B33" s="7">
        <v>42940</v>
      </c>
      <c r="C33" s="27">
        <v>42942</v>
      </c>
      <c r="D33" s="8" t="s">
        <v>44</v>
      </c>
      <c r="E33" s="8" t="s">
        <v>37</v>
      </c>
      <c r="F33" s="9">
        <v>0</v>
      </c>
      <c r="G33" s="9">
        <v>142</v>
      </c>
      <c r="H33" s="9">
        <v>207.72</v>
      </c>
      <c r="I33" s="9">
        <v>349.72</v>
      </c>
      <c r="J33" s="10" t="s">
        <v>49</v>
      </c>
    </row>
    <row r="34" spans="1:10" outlineLevel="1" x14ac:dyDescent="0.25">
      <c r="A34" s="12"/>
      <c r="B34" s="13"/>
      <c r="C34" s="28"/>
      <c r="D34" s="14" t="s">
        <v>50</v>
      </c>
      <c r="E34" s="15"/>
      <c r="F34" s="16">
        <f>SUBTOTAL(9,F29:F33)</f>
        <v>0</v>
      </c>
      <c r="G34" s="16">
        <f>SUBTOTAL(9,G29:G33)</f>
        <v>852</v>
      </c>
      <c r="H34" s="16">
        <f>SUBTOTAL(9,H29:H33)</f>
        <v>1246.32</v>
      </c>
      <c r="I34" s="16">
        <f>SUBTOTAL(9,I29:I33)</f>
        <v>2098.3200000000002</v>
      </c>
      <c r="J34" s="17"/>
    </row>
    <row r="35" spans="1:10" ht="78.75" outlineLevel="2" x14ac:dyDescent="0.25">
      <c r="A35" s="18">
        <v>298</v>
      </c>
      <c r="B35" s="19">
        <v>42929</v>
      </c>
      <c r="C35" s="30">
        <v>42928</v>
      </c>
      <c r="D35" s="20" t="s">
        <v>51</v>
      </c>
      <c r="E35" s="20" t="s">
        <v>37</v>
      </c>
      <c r="F35" s="21">
        <v>714</v>
      </c>
      <c r="G35" s="21">
        <v>0</v>
      </c>
      <c r="H35" s="21">
        <v>107</v>
      </c>
      <c r="I35" s="21">
        <v>821</v>
      </c>
      <c r="J35" s="22" t="s">
        <v>52</v>
      </c>
    </row>
    <row r="36" spans="1:10" outlineLevel="1" x14ac:dyDescent="0.25">
      <c r="A36" s="12"/>
      <c r="B36" s="13"/>
      <c r="C36" s="28"/>
      <c r="D36" s="14" t="s">
        <v>53</v>
      </c>
      <c r="E36" s="15"/>
      <c r="F36" s="16">
        <f>SUBTOTAL(9,F35:F35)</f>
        <v>714</v>
      </c>
      <c r="G36" s="16">
        <f>SUBTOTAL(9,G35:G35)</f>
        <v>0</v>
      </c>
      <c r="H36" s="16">
        <f>SUBTOTAL(9,H35:H35)</f>
        <v>107</v>
      </c>
      <c r="I36" s="16">
        <f>SUBTOTAL(9,I35:I35)</f>
        <v>821</v>
      </c>
      <c r="J36" s="17"/>
    </row>
    <row r="37" spans="1:10" ht="45" outlineLevel="2" x14ac:dyDescent="0.25">
      <c r="A37" s="18">
        <v>292</v>
      </c>
      <c r="B37" s="19">
        <v>42922</v>
      </c>
      <c r="C37" s="30">
        <v>42922</v>
      </c>
      <c r="D37" s="20" t="s">
        <v>54</v>
      </c>
      <c r="E37" s="20" t="s">
        <v>37</v>
      </c>
      <c r="F37" s="21">
        <v>0</v>
      </c>
      <c r="G37" s="21">
        <v>142</v>
      </c>
      <c r="H37" s="21">
        <v>351.88</v>
      </c>
      <c r="I37" s="21">
        <v>493.88</v>
      </c>
      <c r="J37" s="22" t="s">
        <v>55</v>
      </c>
    </row>
    <row r="38" spans="1:10" ht="56.25" outlineLevel="2" x14ac:dyDescent="0.25">
      <c r="A38" s="6">
        <v>310</v>
      </c>
      <c r="B38" s="7">
        <v>42928</v>
      </c>
      <c r="C38" s="27">
        <v>42935</v>
      </c>
      <c r="D38" s="8" t="s">
        <v>54</v>
      </c>
      <c r="E38" s="8" t="s">
        <v>37</v>
      </c>
      <c r="F38" s="9">
        <v>714</v>
      </c>
      <c r="G38" s="9">
        <v>0</v>
      </c>
      <c r="H38" s="9">
        <v>387.88</v>
      </c>
      <c r="I38" s="9">
        <v>1101.8800000000001</v>
      </c>
      <c r="J38" s="10" t="s">
        <v>56</v>
      </c>
    </row>
    <row r="39" spans="1:10" ht="56.25" outlineLevel="2" x14ac:dyDescent="0.25">
      <c r="A39" s="6">
        <v>322</v>
      </c>
      <c r="B39" s="7">
        <v>42943</v>
      </c>
      <c r="C39" s="27">
        <v>42942</v>
      </c>
      <c r="D39" s="8" t="s">
        <v>54</v>
      </c>
      <c r="E39" s="8" t="s">
        <v>37</v>
      </c>
      <c r="F39" s="9">
        <v>0</v>
      </c>
      <c r="G39" s="9">
        <v>142</v>
      </c>
      <c r="H39" s="9">
        <v>351.88</v>
      </c>
      <c r="I39" s="9">
        <v>493.88</v>
      </c>
      <c r="J39" s="10" t="s">
        <v>57</v>
      </c>
    </row>
    <row r="40" spans="1:10" ht="56.25" outlineLevel="2" x14ac:dyDescent="0.25">
      <c r="A40" s="6">
        <v>323</v>
      </c>
      <c r="B40" s="7">
        <v>42936</v>
      </c>
      <c r="C40" s="27">
        <v>42942</v>
      </c>
      <c r="D40" s="8" t="s">
        <v>54</v>
      </c>
      <c r="E40" s="8" t="s">
        <v>37</v>
      </c>
      <c r="F40" s="9">
        <v>0</v>
      </c>
      <c r="G40" s="9">
        <v>142</v>
      </c>
      <c r="H40" s="9">
        <v>184.4</v>
      </c>
      <c r="I40" s="9">
        <v>326.39999999999998</v>
      </c>
      <c r="J40" s="10" t="s">
        <v>58</v>
      </c>
    </row>
    <row r="41" spans="1:10" outlineLevel="1" x14ac:dyDescent="0.25">
      <c r="A41" s="12"/>
      <c r="B41" s="13"/>
      <c r="C41" s="28"/>
      <c r="D41" s="14" t="s">
        <v>59</v>
      </c>
      <c r="E41" s="15"/>
      <c r="F41" s="16">
        <f>SUBTOTAL(9,F37:F40)</f>
        <v>714</v>
      </c>
      <c r="G41" s="16">
        <f>SUBTOTAL(9,G37:G40)</f>
        <v>426</v>
      </c>
      <c r="H41" s="16">
        <f>SUBTOTAL(9,H37:H40)</f>
        <v>1276.04</v>
      </c>
      <c r="I41" s="16">
        <f>SUBTOTAL(9,I37:I40)</f>
        <v>2416.0400000000004</v>
      </c>
      <c r="J41" s="17"/>
    </row>
    <row r="42" spans="1:10" ht="45" outlineLevel="2" x14ac:dyDescent="0.25">
      <c r="A42" s="18">
        <v>293</v>
      </c>
      <c r="B42" s="19">
        <v>42928</v>
      </c>
      <c r="C42" s="30">
        <v>42922</v>
      </c>
      <c r="D42" s="20" t="s">
        <v>60</v>
      </c>
      <c r="E42" s="20" t="s">
        <v>61</v>
      </c>
      <c r="F42" s="21">
        <v>0</v>
      </c>
      <c r="G42" s="21">
        <v>142</v>
      </c>
      <c r="H42" s="21">
        <v>445.16</v>
      </c>
      <c r="I42" s="21">
        <v>587.16000000000008</v>
      </c>
      <c r="J42" s="22" t="s">
        <v>62</v>
      </c>
    </row>
    <row r="43" spans="1:10" outlineLevel="1" x14ac:dyDescent="0.25">
      <c r="A43" s="12"/>
      <c r="B43" s="13"/>
      <c r="C43" s="28"/>
      <c r="D43" s="14" t="s">
        <v>63</v>
      </c>
      <c r="E43" s="15"/>
      <c r="F43" s="16">
        <f>SUBTOTAL(9,F42:F42)</f>
        <v>0</v>
      </c>
      <c r="G43" s="16">
        <f>SUBTOTAL(9,G42:G42)</f>
        <v>142</v>
      </c>
      <c r="H43" s="16">
        <f>SUBTOTAL(9,H42:H42)</f>
        <v>445.16</v>
      </c>
      <c r="I43" s="16">
        <f>SUBTOTAL(9,I42:I42)</f>
        <v>587.16000000000008</v>
      </c>
      <c r="J43" s="17"/>
    </row>
    <row r="44" spans="1:10" ht="56.25" outlineLevel="2" x14ac:dyDescent="0.25">
      <c r="A44" s="18">
        <v>307</v>
      </c>
      <c r="B44" s="19">
        <v>42936</v>
      </c>
      <c r="C44" s="30">
        <v>42929</v>
      </c>
      <c r="D44" s="20" t="s">
        <v>64</v>
      </c>
      <c r="E44" s="20" t="s">
        <v>65</v>
      </c>
      <c r="F44" s="21">
        <v>578</v>
      </c>
      <c r="G44" s="21">
        <v>231</v>
      </c>
      <c r="H44" s="21">
        <v>173</v>
      </c>
      <c r="I44" s="21">
        <v>982</v>
      </c>
      <c r="J44" s="22" t="s">
        <v>66</v>
      </c>
    </row>
    <row r="45" spans="1:10" outlineLevel="1" x14ac:dyDescent="0.25">
      <c r="A45" s="12"/>
      <c r="B45" s="13"/>
      <c r="C45" s="28"/>
      <c r="D45" s="14" t="s">
        <v>67</v>
      </c>
      <c r="E45" s="15"/>
      <c r="F45" s="16">
        <f>SUBTOTAL(9,F44:F44)</f>
        <v>578</v>
      </c>
      <c r="G45" s="16">
        <f>SUBTOTAL(9,G44:G44)</f>
        <v>231</v>
      </c>
      <c r="H45" s="16">
        <f>SUBTOTAL(9,H44:H44)</f>
        <v>173</v>
      </c>
      <c r="I45" s="16">
        <f>SUBTOTAL(9,I44:I44)</f>
        <v>982</v>
      </c>
      <c r="J45" s="17"/>
    </row>
    <row r="46" spans="1:10" ht="45" outlineLevel="2" x14ac:dyDescent="0.25">
      <c r="A46" s="18">
        <v>289</v>
      </c>
      <c r="B46" s="19">
        <v>42915</v>
      </c>
      <c r="C46" s="30">
        <v>42922</v>
      </c>
      <c r="D46" s="20" t="s">
        <v>68</v>
      </c>
      <c r="E46" s="20" t="s">
        <v>37</v>
      </c>
      <c r="F46" s="21">
        <v>0</v>
      </c>
      <c r="G46" s="21">
        <v>142</v>
      </c>
      <c r="H46" s="21">
        <v>228.37</v>
      </c>
      <c r="I46" s="21">
        <v>370.37</v>
      </c>
      <c r="J46" s="22" t="s">
        <v>69</v>
      </c>
    </row>
    <row r="47" spans="1:10" ht="45" outlineLevel="2" x14ac:dyDescent="0.25">
      <c r="A47" s="6">
        <v>290</v>
      </c>
      <c r="B47" s="7">
        <v>42920</v>
      </c>
      <c r="C47" s="27">
        <v>42922</v>
      </c>
      <c r="D47" s="8" t="s">
        <v>68</v>
      </c>
      <c r="E47" s="8" t="s">
        <v>37</v>
      </c>
      <c r="F47" s="9">
        <v>0</v>
      </c>
      <c r="G47" s="9">
        <v>142</v>
      </c>
      <c r="H47" s="9">
        <v>228.34</v>
      </c>
      <c r="I47" s="9">
        <v>370.34000000000003</v>
      </c>
      <c r="J47" s="10" t="s">
        <v>70</v>
      </c>
    </row>
    <row r="48" spans="1:10" ht="101.25" outlineLevel="2" x14ac:dyDescent="0.25">
      <c r="A48" s="6">
        <v>320</v>
      </c>
      <c r="B48" s="7">
        <v>42924</v>
      </c>
      <c r="C48" s="27">
        <v>42942</v>
      </c>
      <c r="D48" s="8" t="s">
        <v>68</v>
      </c>
      <c r="E48" s="8" t="s">
        <v>37</v>
      </c>
      <c r="F48" s="9">
        <v>1428</v>
      </c>
      <c r="G48" s="9">
        <v>142</v>
      </c>
      <c r="H48" s="9">
        <v>228.31</v>
      </c>
      <c r="I48" s="9">
        <v>1798.31</v>
      </c>
      <c r="J48" s="10" t="s">
        <v>71</v>
      </c>
    </row>
    <row r="49" spans="1:10" ht="56.25" outlineLevel="2" x14ac:dyDescent="0.25">
      <c r="A49" s="6">
        <v>321</v>
      </c>
      <c r="B49" s="7">
        <v>42935</v>
      </c>
      <c r="C49" s="27">
        <v>42942</v>
      </c>
      <c r="D49" s="8" t="s">
        <v>68</v>
      </c>
      <c r="E49" s="8" t="s">
        <v>37</v>
      </c>
      <c r="F49" s="9">
        <v>357</v>
      </c>
      <c r="G49" s="9">
        <v>142</v>
      </c>
      <c r="H49" s="9">
        <v>266.8</v>
      </c>
      <c r="I49" s="9">
        <v>765.8</v>
      </c>
      <c r="J49" s="10" t="s">
        <v>72</v>
      </c>
    </row>
    <row r="50" spans="1:10" outlineLevel="1" x14ac:dyDescent="0.25">
      <c r="A50" s="12"/>
      <c r="B50" s="13"/>
      <c r="C50" s="28"/>
      <c r="D50" s="14" t="s">
        <v>73</v>
      </c>
      <c r="E50" s="15"/>
      <c r="F50" s="16">
        <f>SUBTOTAL(9,F46:F49)</f>
        <v>1785</v>
      </c>
      <c r="G50" s="16">
        <f>SUBTOTAL(9,G46:G49)</f>
        <v>568</v>
      </c>
      <c r="H50" s="16">
        <f>SUBTOTAL(9,H46:H49)</f>
        <v>951.81999999999994</v>
      </c>
      <c r="I50" s="16">
        <f>SUBTOTAL(9,I46:I49)</f>
        <v>3304.8199999999997</v>
      </c>
      <c r="J50" s="17"/>
    </row>
    <row r="51" spans="1:10" ht="45" outlineLevel="2" x14ac:dyDescent="0.25">
      <c r="A51" s="18">
        <v>285</v>
      </c>
      <c r="B51" s="19">
        <v>42920</v>
      </c>
      <c r="C51" s="30">
        <v>42922</v>
      </c>
      <c r="D51" s="20" t="s">
        <v>74</v>
      </c>
      <c r="E51" s="20" t="s">
        <v>75</v>
      </c>
      <c r="F51" s="21">
        <v>0</v>
      </c>
      <c r="G51" s="21">
        <v>231</v>
      </c>
      <c r="H51" s="21">
        <v>209</v>
      </c>
      <c r="I51" s="21">
        <v>440</v>
      </c>
      <c r="J51" s="22" t="s">
        <v>76</v>
      </c>
    </row>
    <row r="52" spans="1:10" ht="45" outlineLevel="2" x14ac:dyDescent="0.25">
      <c r="A52" s="6">
        <v>286</v>
      </c>
      <c r="B52" s="7">
        <v>42922</v>
      </c>
      <c r="C52" s="27">
        <v>42922</v>
      </c>
      <c r="D52" s="8" t="s">
        <v>74</v>
      </c>
      <c r="E52" s="8" t="s">
        <v>75</v>
      </c>
      <c r="F52" s="9">
        <v>0</v>
      </c>
      <c r="G52" s="9">
        <v>71</v>
      </c>
      <c r="H52" s="9">
        <v>89</v>
      </c>
      <c r="I52" s="9">
        <v>160</v>
      </c>
      <c r="J52" s="10" t="s">
        <v>77</v>
      </c>
    </row>
    <row r="53" spans="1:10" outlineLevel="1" x14ac:dyDescent="0.25">
      <c r="A53" s="12"/>
      <c r="B53" s="13"/>
      <c r="C53" s="28"/>
      <c r="D53" s="14" t="s">
        <v>78</v>
      </c>
      <c r="E53" s="15"/>
      <c r="F53" s="16">
        <f>SUBTOTAL(9,F51:F52)</f>
        <v>0</v>
      </c>
      <c r="G53" s="16">
        <f>SUBTOTAL(9,G51:G52)</f>
        <v>302</v>
      </c>
      <c r="H53" s="16">
        <f>SUBTOTAL(9,H51:H52)</f>
        <v>298</v>
      </c>
      <c r="I53" s="16">
        <f>SUBTOTAL(9,I51:I52)</f>
        <v>600</v>
      </c>
      <c r="J53" s="17"/>
    </row>
    <row r="54" spans="1:10" ht="45" outlineLevel="2" x14ac:dyDescent="0.25">
      <c r="A54" s="18">
        <v>301</v>
      </c>
      <c r="B54" s="19">
        <v>42922</v>
      </c>
      <c r="C54" s="30">
        <v>42928</v>
      </c>
      <c r="D54" s="20" t="s">
        <v>79</v>
      </c>
      <c r="E54" s="20" t="s">
        <v>75</v>
      </c>
      <c r="F54" s="21">
        <v>0</v>
      </c>
      <c r="G54" s="21">
        <v>142</v>
      </c>
      <c r="H54" s="21">
        <v>194.31</v>
      </c>
      <c r="I54" s="21">
        <v>336.31</v>
      </c>
      <c r="J54" s="22" t="s">
        <v>80</v>
      </c>
    </row>
    <row r="55" spans="1:10" outlineLevel="1" x14ac:dyDescent="0.25">
      <c r="A55" s="12"/>
      <c r="B55" s="13"/>
      <c r="C55" s="28"/>
      <c r="D55" s="14" t="s">
        <v>81</v>
      </c>
      <c r="E55" s="15"/>
      <c r="F55" s="16">
        <f>SUBTOTAL(9,F54:F54)</f>
        <v>0</v>
      </c>
      <c r="G55" s="16">
        <f>SUBTOTAL(9,G54:G54)</f>
        <v>142</v>
      </c>
      <c r="H55" s="16">
        <f>SUBTOTAL(9,H54:H54)</f>
        <v>194.31</v>
      </c>
      <c r="I55" s="16">
        <f>SUBTOTAL(9,I54:I54)</f>
        <v>336.31</v>
      </c>
      <c r="J55" s="17"/>
    </row>
    <row r="56" spans="1:10" ht="202.5" outlineLevel="2" x14ac:dyDescent="0.25">
      <c r="A56" s="29">
        <v>277</v>
      </c>
      <c r="B56" s="30">
        <v>42893</v>
      </c>
      <c r="C56" s="30">
        <v>42920</v>
      </c>
      <c r="D56" s="31" t="s">
        <v>82</v>
      </c>
      <c r="E56" s="31" t="s">
        <v>83</v>
      </c>
      <c r="F56" s="32">
        <v>0</v>
      </c>
      <c r="G56" s="32">
        <v>497</v>
      </c>
      <c r="H56" s="32">
        <v>265</v>
      </c>
      <c r="I56" s="32">
        <v>762</v>
      </c>
      <c r="J56" s="33" t="s">
        <v>84</v>
      </c>
    </row>
    <row r="57" spans="1:10" ht="112.5" outlineLevel="2" x14ac:dyDescent="0.25">
      <c r="A57" s="6">
        <v>314</v>
      </c>
      <c r="B57" s="7">
        <v>42916</v>
      </c>
      <c r="C57" s="27">
        <v>42935</v>
      </c>
      <c r="D57" s="8" t="s">
        <v>82</v>
      </c>
      <c r="E57" s="8" t="s">
        <v>83</v>
      </c>
      <c r="F57" s="9">
        <v>0</v>
      </c>
      <c r="G57" s="9">
        <v>284</v>
      </c>
      <c r="H57" s="9">
        <v>159</v>
      </c>
      <c r="I57" s="9">
        <v>443</v>
      </c>
      <c r="J57" s="10" t="s">
        <v>85</v>
      </c>
    </row>
    <row r="58" spans="1:10" ht="56.25" outlineLevel="2" x14ac:dyDescent="0.25">
      <c r="A58" s="6">
        <v>317</v>
      </c>
      <c r="B58" s="7">
        <v>42936</v>
      </c>
      <c r="C58" s="27">
        <v>42935</v>
      </c>
      <c r="D58" s="8" t="s">
        <v>82</v>
      </c>
      <c r="E58" s="8" t="s">
        <v>83</v>
      </c>
      <c r="F58" s="9">
        <v>0</v>
      </c>
      <c r="G58" s="9">
        <v>142</v>
      </c>
      <c r="H58" s="9">
        <v>211.96</v>
      </c>
      <c r="I58" s="9">
        <v>353.96000000000004</v>
      </c>
      <c r="J58" s="10" t="s">
        <v>86</v>
      </c>
    </row>
    <row r="59" spans="1:10" outlineLevel="1" x14ac:dyDescent="0.25">
      <c r="A59" s="12"/>
      <c r="B59" s="13"/>
      <c r="C59" s="28"/>
      <c r="D59" s="14" t="s">
        <v>87</v>
      </c>
      <c r="E59" s="15"/>
      <c r="F59" s="16">
        <f>SUBTOTAL(9,F56:F58)</f>
        <v>0</v>
      </c>
      <c r="G59" s="16">
        <f>SUBTOTAL(9,G56:G58)</f>
        <v>923</v>
      </c>
      <c r="H59" s="16">
        <f>SUBTOTAL(9,H56:H58)</f>
        <v>635.96</v>
      </c>
      <c r="I59" s="16">
        <f>SUBTOTAL(9,I56:I58)</f>
        <v>1558.96</v>
      </c>
      <c r="J59" s="17"/>
    </row>
    <row r="60" spans="1:10" ht="45" outlineLevel="2" x14ac:dyDescent="0.25">
      <c r="A60" s="18">
        <v>328</v>
      </c>
      <c r="B60" s="19">
        <v>42950</v>
      </c>
      <c r="C60" s="30">
        <v>42942</v>
      </c>
      <c r="D60" s="20" t="s">
        <v>88</v>
      </c>
      <c r="E60" s="20" t="s">
        <v>89</v>
      </c>
      <c r="F60" s="21">
        <v>0</v>
      </c>
      <c r="G60" s="21">
        <v>71</v>
      </c>
      <c r="H60" s="21">
        <v>89</v>
      </c>
      <c r="I60" s="21">
        <v>160</v>
      </c>
      <c r="J60" s="22" t="s">
        <v>90</v>
      </c>
    </row>
    <row r="61" spans="1:10" outlineLevel="1" x14ac:dyDescent="0.25">
      <c r="A61" s="12"/>
      <c r="B61" s="13"/>
      <c r="C61" s="28"/>
      <c r="D61" s="14" t="s">
        <v>91</v>
      </c>
      <c r="E61" s="15"/>
      <c r="F61" s="16">
        <f>SUBTOTAL(9,F60:F60)</f>
        <v>0</v>
      </c>
      <c r="G61" s="16">
        <f>SUBTOTAL(9,G60:G60)</f>
        <v>71</v>
      </c>
      <c r="H61" s="16">
        <f>SUBTOTAL(9,H60:H60)</f>
        <v>89</v>
      </c>
      <c r="I61" s="16">
        <f>SUBTOTAL(9,I60:I60)</f>
        <v>160</v>
      </c>
      <c r="J61" s="17"/>
    </row>
    <row r="62" spans="1:10" ht="56.25" outlineLevel="2" x14ac:dyDescent="0.25">
      <c r="A62" s="18">
        <v>309</v>
      </c>
      <c r="B62" s="19">
        <v>42928</v>
      </c>
      <c r="C62" s="30">
        <v>42935</v>
      </c>
      <c r="D62" s="20" t="s">
        <v>92</v>
      </c>
      <c r="E62" s="20" t="s">
        <v>37</v>
      </c>
      <c r="F62" s="21">
        <v>714</v>
      </c>
      <c r="G62" s="21">
        <v>0</v>
      </c>
      <c r="H62" s="21">
        <v>468.44</v>
      </c>
      <c r="I62" s="21">
        <v>1182.44</v>
      </c>
      <c r="J62" s="22" t="s">
        <v>93</v>
      </c>
    </row>
    <row r="63" spans="1:10" outlineLevel="1" x14ac:dyDescent="0.25">
      <c r="A63" s="12"/>
      <c r="B63" s="13"/>
      <c r="C63" s="28"/>
      <c r="D63" s="14" t="s">
        <v>94</v>
      </c>
      <c r="E63" s="15"/>
      <c r="F63" s="16">
        <f>SUBTOTAL(9,F62:F62)</f>
        <v>714</v>
      </c>
      <c r="G63" s="16">
        <f>SUBTOTAL(9,G62:G62)</f>
        <v>0</v>
      </c>
      <c r="H63" s="16">
        <f>SUBTOTAL(9,H62:H62)</f>
        <v>468.44</v>
      </c>
      <c r="I63" s="16">
        <f>SUBTOTAL(9,I62:I62)</f>
        <v>1182.44</v>
      </c>
      <c r="J63" s="17"/>
    </row>
    <row r="64" spans="1:10" ht="33.75" outlineLevel="2" x14ac:dyDescent="0.25">
      <c r="A64" s="18">
        <v>280</v>
      </c>
      <c r="B64" s="19">
        <v>42916</v>
      </c>
      <c r="C64" s="30">
        <v>42922</v>
      </c>
      <c r="D64" s="20" t="s">
        <v>95</v>
      </c>
      <c r="E64" s="20" t="s">
        <v>37</v>
      </c>
      <c r="F64" s="21">
        <v>0</v>
      </c>
      <c r="G64" s="21">
        <v>142</v>
      </c>
      <c r="H64" s="21">
        <v>423.96</v>
      </c>
      <c r="I64" s="21">
        <v>565.96</v>
      </c>
      <c r="J64" s="22" t="s">
        <v>153</v>
      </c>
    </row>
    <row r="65" spans="1:10" ht="33.75" outlineLevel="2" x14ac:dyDescent="0.25">
      <c r="A65" s="6">
        <v>280</v>
      </c>
      <c r="B65" s="7">
        <v>42916</v>
      </c>
      <c r="C65" s="27">
        <v>42922</v>
      </c>
      <c r="D65" s="8" t="s">
        <v>95</v>
      </c>
      <c r="E65" s="8" t="s">
        <v>37</v>
      </c>
      <c r="F65" s="9">
        <v>0</v>
      </c>
      <c r="G65" s="9">
        <f>(-133/6)</f>
        <v>-22.166666666666668</v>
      </c>
      <c r="H65" s="9">
        <f>-(396.34/6)</f>
        <v>-66.056666666666658</v>
      </c>
      <c r="I65" s="9">
        <f>SUM(F65:H65)</f>
        <v>-88.223333333333329</v>
      </c>
      <c r="J65" s="10" t="s">
        <v>154</v>
      </c>
    </row>
    <row r="66" spans="1:10" outlineLevel="1" x14ac:dyDescent="0.25">
      <c r="A66" s="12"/>
      <c r="B66" s="13"/>
      <c r="C66" s="28"/>
      <c r="D66" s="14" t="s">
        <v>96</v>
      </c>
      <c r="E66" s="15"/>
      <c r="F66" s="16">
        <f>SUBTOTAL(9,F64:F65)</f>
        <v>0</v>
      </c>
      <c r="G66" s="16">
        <f>SUBTOTAL(9,G64:G65)</f>
        <v>119.83333333333333</v>
      </c>
      <c r="H66" s="16">
        <f>SUBTOTAL(9,H64:H65)</f>
        <v>357.90333333333331</v>
      </c>
      <c r="I66" s="16">
        <f>SUBTOTAL(9,I64:I65)</f>
        <v>477.73666666666668</v>
      </c>
      <c r="J66" s="17"/>
    </row>
    <row r="67" spans="1:10" ht="45" outlineLevel="2" x14ac:dyDescent="0.25">
      <c r="A67" s="29">
        <v>276</v>
      </c>
      <c r="B67" s="30">
        <v>42915</v>
      </c>
      <c r="C67" s="30">
        <v>42920</v>
      </c>
      <c r="D67" s="31" t="s">
        <v>97</v>
      </c>
      <c r="E67" s="31" t="s">
        <v>98</v>
      </c>
      <c r="F67" s="32">
        <v>357</v>
      </c>
      <c r="G67" s="32">
        <v>142</v>
      </c>
      <c r="H67" s="32">
        <v>345.56</v>
      </c>
      <c r="I67" s="32">
        <v>844.56</v>
      </c>
      <c r="J67" s="33" t="s">
        <v>99</v>
      </c>
    </row>
    <row r="68" spans="1:10" ht="33.75" outlineLevel="2" x14ac:dyDescent="0.25">
      <c r="A68" s="6">
        <v>287</v>
      </c>
      <c r="B68" s="7">
        <v>42922</v>
      </c>
      <c r="C68" s="27">
        <v>42922</v>
      </c>
      <c r="D68" s="8" t="s">
        <v>97</v>
      </c>
      <c r="E68" s="8" t="s">
        <v>98</v>
      </c>
      <c r="F68" s="9">
        <v>357</v>
      </c>
      <c r="G68" s="9">
        <v>142</v>
      </c>
      <c r="H68" s="9">
        <v>375.24</v>
      </c>
      <c r="I68" s="9">
        <v>874.24</v>
      </c>
      <c r="J68" s="10" t="s">
        <v>100</v>
      </c>
    </row>
    <row r="69" spans="1:10" ht="67.5" outlineLevel="2" x14ac:dyDescent="0.25">
      <c r="A69" s="6">
        <v>302</v>
      </c>
      <c r="B69" s="7">
        <v>42926</v>
      </c>
      <c r="C69" s="27">
        <v>42928</v>
      </c>
      <c r="D69" s="8" t="s">
        <v>97</v>
      </c>
      <c r="E69" s="8" t="s">
        <v>98</v>
      </c>
      <c r="F69" s="9">
        <v>357</v>
      </c>
      <c r="G69" s="9">
        <v>284</v>
      </c>
      <c r="H69" s="9">
        <v>669.92000000000007</v>
      </c>
      <c r="I69" s="9">
        <v>1310.92</v>
      </c>
      <c r="J69" s="10" t="s">
        <v>101</v>
      </c>
    </row>
    <row r="70" spans="1:10" ht="33.75" outlineLevel="2" x14ac:dyDescent="0.25">
      <c r="A70" s="6">
        <v>316</v>
      </c>
      <c r="B70" s="7">
        <v>42935</v>
      </c>
      <c r="C70" s="27">
        <v>42935</v>
      </c>
      <c r="D70" s="8" t="s">
        <v>97</v>
      </c>
      <c r="E70" s="8" t="s">
        <v>98</v>
      </c>
      <c r="F70" s="9">
        <v>2312</v>
      </c>
      <c r="G70" s="9">
        <v>115.5</v>
      </c>
      <c r="H70" s="9">
        <v>173</v>
      </c>
      <c r="I70" s="9">
        <v>2600.5</v>
      </c>
      <c r="J70" s="10" t="s">
        <v>102</v>
      </c>
    </row>
    <row r="71" spans="1:10" ht="33.75" outlineLevel="2" x14ac:dyDescent="0.25">
      <c r="A71" s="6">
        <v>330</v>
      </c>
      <c r="B71" s="7">
        <v>42943</v>
      </c>
      <c r="C71" s="27">
        <v>42942</v>
      </c>
      <c r="D71" s="8" t="s">
        <v>97</v>
      </c>
      <c r="E71" s="8" t="s">
        <v>98</v>
      </c>
      <c r="F71" s="9">
        <v>357</v>
      </c>
      <c r="G71" s="9">
        <v>142</v>
      </c>
      <c r="H71" s="9">
        <v>375.24</v>
      </c>
      <c r="I71" s="9">
        <v>874.24</v>
      </c>
      <c r="J71" s="10" t="s">
        <v>103</v>
      </c>
    </row>
    <row r="72" spans="1:10" outlineLevel="1" x14ac:dyDescent="0.25">
      <c r="A72" s="12"/>
      <c r="B72" s="13"/>
      <c r="C72" s="28"/>
      <c r="D72" s="14" t="s">
        <v>104</v>
      </c>
      <c r="E72" s="15"/>
      <c r="F72" s="16">
        <f>SUBTOTAL(9,F67:F71)</f>
        <v>3740</v>
      </c>
      <c r="G72" s="16">
        <f>SUBTOTAL(9,G67:G71)</f>
        <v>825.5</v>
      </c>
      <c r="H72" s="16">
        <f>SUBTOTAL(9,H67:H71)</f>
        <v>1938.96</v>
      </c>
      <c r="I72" s="16">
        <f>SUBTOTAL(9,I67:I71)</f>
        <v>6504.46</v>
      </c>
      <c r="J72" s="17"/>
    </row>
    <row r="73" spans="1:10" ht="33.75" outlineLevel="2" x14ac:dyDescent="0.25">
      <c r="A73" s="18">
        <v>284</v>
      </c>
      <c r="B73" s="19">
        <v>42928</v>
      </c>
      <c r="C73" s="30">
        <v>42922</v>
      </c>
      <c r="D73" s="20" t="s">
        <v>105</v>
      </c>
      <c r="E73" s="20" t="s">
        <v>41</v>
      </c>
      <c r="F73" s="21">
        <v>0</v>
      </c>
      <c r="G73" s="21">
        <v>142</v>
      </c>
      <c r="H73" s="21">
        <v>354</v>
      </c>
      <c r="I73" s="21">
        <v>496</v>
      </c>
      <c r="J73" s="22" t="s">
        <v>106</v>
      </c>
    </row>
    <row r="74" spans="1:10" ht="45" outlineLevel="2" x14ac:dyDescent="0.25">
      <c r="A74" s="6">
        <v>329</v>
      </c>
      <c r="B74" s="7">
        <v>42942</v>
      </c>
      <c r="C74" s="27">
        <v>42942</v>
      </c>
      <c r="D74" s="8" t="s">
        <v>105</v>
      </c>
      <c r="E74" s="8" t="s">
        <v>41</v>
      </c>
      <c r="F74" s="9">
        <v>0</v>
      </c>
      <c r="G74" s="9">
        <v>142</v>
      </c>
      <c r="H74" s="9">
        <v>354</v>
      </c>
      <c r="I74" s="9">
        <v>496</v>
      </c>
      <c r="J74" s="10" t="s">
        <v>107</v>
      </c>
    </row>
    <row r="75" spans="1:10" outlineLevel="1" x14ac:dyDescent="0.25">
      <c r="A75" s="12"/>
      <c r="B75" s="13"/>
      <c r="C75" s="28"/>
      <c r="D75" s="14" t="s">
        <v>108</v>
      </c>
      <c r="E75" s="15"/>
      <c r="F75" s="16">
        <f>SUBTOTAL(9,F73:F74)</f>
        <v>0</v>
      </c>
      <c r="G75" s="16">
        <f>SUBTOTAL(9,G73:G74)</f>
        <v>284</v>
      </c>
      <c r="H75" s="16">
        <f>SUBTOTAL(9,H73:H74)</f>
        <v>708</v>
      </c>
      <c r="I75" s="16">
        <f>SUBTOTAL(9,I73:I74)</f>
        <v>992</v>
      </c>
      <c r="J75" s="17"/>
    </row>
    <row r="76" spans="1:10" ht="45" outlineLevel="2" x14ac:dyDescent="0.25">
      <c r="A76" s="18">
        <v>300</v>
      </c>
      <c r="B76" s="19">
        <v>42922</v>
      </c>
      <c r="C76" s="30">
        <v>42928</v>
      </c>
      <c r="D76" s="20" t="s">
        <v>109</v>
      </c>
      <c r="E76" s="20" t="s">
        <v>110</v>
      </c>
      <c r="F76" s="21">
        <v>0</v>
      </c>
      <c r="G76" s="21">
        <v>142</v>
      </c>
      <c r="H76" s="21">
        <v>220.44</v>
      </c>
      <c r="I76" s="21">
        <v>362.44</v>
      </c>
      <c r="J76" s="22" t="s">
        <v>111</v>
      </c>
    </row>
    <row r="77" spans="1:10" outlineLevel="1" x14ac:dyDescent="0.25">
      <c r="A77" s="12"/>
      <c r="B77" s="13"/>
      <c r="C77" s="28"/>
      <c r="D77" s="14" t="s">
        <v>112</v>
      </c>
      <c r="E77" s="15"/>
      <c r="F77" s="16">
        <f>SUBTOTAL(9,F76:F76)</f>
        <v>0</v>
      </c>
      <c r="G77" s="16">
        <f>SUBTOTAL(9,G76:G76)</f>
        <v>142</v>
      </c>
      <c r="H77" s="16">
        <f>SUBTOTAL(9,H76:H76)</f>
        <v>220.44</v>
      </c>
      <c r="I77" s="16">
        <f>SUBTOTAL(9,I76:I76)</f>
        <v>362.44</v>
      </c>
      <c r="J77" s="17"/>
    </row>
    <row r="78" spans="1:10" ht="45" outlineLevel="2" x14ac:dyDescent="0.25">
      <c r="A78" s="18">
        <v>296</v>
      </c>
      <c r="B78" s="19">
        <v>42922</v>
      </c>
      <c r="C78" s="30">
        <v>42928</v>
      </c>
      <c r="D78" s="20" t="s">
        <v>113</v>
      </c>
      <c r="E78" s="20" t="s">
        <v>114</v>
      </c>
      <c r="F78" s="21">
        <v>0</v>
      </c>
      <c r="G78" s="21">
        <v>142</v>
      </c>
      <c r="H78" s="21">
        <v>447.28</v>
      </c>
      <c r="I78" s="21">
        <v>589.28</v>
      </c>
      <c r="J78" s="22" t="s">
        <v>115</v>
      </c>
    </row>
    <row r="79" spans="1:10" outlineLevel="1" x14ac:dyDescent="0.25">
      <c r="A79" s="12"/>
      <c r="B79" s="13"/>
      <c r="C79" s="28"/>
      <c r="D79" s="14" t="s">
        <v>116</v>
      </c>
      <c r="E79" s="15"/>
      <c r="F79" s="16">
        <f>SUBTOTAL(9,F78:F78)</f>
        <v>0</v>
      </c>
      <c r="G79" s="16">
        <f>SUBTOTAL(9,G78:G78)</f>
        <v>142</v>
      </c>
      <c r="H79" s="16">
        <f>SUBTOTAL(9,H78:H78)</f>
        <v>447.28</v>
      </c>
      <c r="I79" s="16">
        <f>SUBTOTAL(9,I78:I78)</f>
        <v>589.28</v>
      </c>
      <c r="J79" s="17"/>
    </row>
    <row r="80" spans="1:10" ht="67.5" outlineLevel="2" x14ac:dyDescent="0.25">
      <c r="A80" s="18">
        <v>311</v>
      </c>
      <c r="B80" s="19">
        <v>42929</v>
      </c>
      <c r="C80" s="30">
        <v>42935</v>
      </c>
      <c r="D80" s="20" t="s">
        <v>117</v>
      </c>
      <c r="E80" s="20" t="s">
        <v>41</v>
      </c>
      <c r="F80" s="21">
        <v>357</v>
      </c>
      <c r="G80" s="21">
        <v>142</v>
      </c>
      <c r="H80" s="21">
        <v>455.72</v>
      </c>
      <c r="I80" s="21">
        <v>954.72</v>
      </c>
      <c r="J80" s="22" t="s">
        <v>118</v>
      </c>
    </row>
    <row r="81" spans="1:10" outlineLevel="1" x14ac:dyDescent="0.25">
      <c r="A81" s="12"/>
      <c r="B81" s="13"/>
      <c r="C81" s="28"/>
      <c r="D81" s="14" t="s">
        <v>119</v>
      </c>
      <c r="E81" s="15"/>
      <c r="F81" s="16">
        <f>SUBTOTAL(9,F80:F80)</f>
        <v>357</v>
      </c>
      <c r="G81" s="16">
        <f>SUBTOTAL(9,G80:G80)</f>
        <v>142</v>
      </c>
      <c r="H81" s="16">
        <f>SUBTOTAL(9,H80:H80)</f>
        <v>455.72</v>
      </c>
      <c r="I81" s="16">
        <f>SUBTOTAL(9,I80:I80)</f>
        <v>954.72</v>
      </c>
      <c r="J81" s="17"/>
    </row>
    <row r="82" spans="1:10" ht="45" outlineLevel="2" x14ac:dyDescent="0.25">
      <c r="A82" s="18">
        <v>288</v>
      </c>
      <c r="B82" s="19">
        <v>42915</v>
      </c>
      <c r="C82" s="30">
        <v>42922</v>
      </c>
      <c r="D82" s="20" t="s">
        <v>120</v>
      </c>
      <c r="E82" s="20" t="s">
        <v>41</v>
      </c>
      <c r="F82" s="21">
        <v>0</v>
      </c>
      <c r="G82" s="21">
        <v>142</v>
      </c>
      <c r="H82" s="21">
        <v>334.92</v>
      </c>
      <c r="I82" s="21">
        <v>476.92</v>
      </c>
      <c r="J82" s="22" t="s">
        <v>121</v>
      </c>
    </row>
    <row r="83" spans="1:10" ht="33.75" outlineLevel="2" x14ac:dyDescent="0.25">
      <c r="A83" s="6">
        <v>305</v>
      </c>
      <c r="B83" s="7">
        <v>42922</v>
      </c>
      <c r="C83" s="27">
        <v>42928</v>
      </c>
      <c r="D83" s="8" t="s">
        <v>120</v>
      </c>
      <c r="E83" s="8" t="s">
        <v>41</v>
      </c>
      <c r="F83" s="9">
        <v>0</v>
      </c>
      <c r="G83" s="9">
        <v>142</v>
      </c>
      <c r="H83" s="9">
        <v>332.8</v>
      </c>
      <c r="I83" s="9">
        <v>474.8</v>
      </c>
      <c r="J83" s="10" t="s">
        <v>122</v>
      </c>
    </row>
    <row r="84" spans="1:10" ht="67.5" outlineLevel="2" x14ac:dyDescent="0.25">
      <c r="A84" s="6">
        <v>315</v>
      </c>
      <c r="B84" s="7">
        <v>42929</v>
      </c>
      <c r="C84" s="27">
        <v>42935</v>
      </c>
      <c r="D84" s="8" t="s">
        <v>120</v>
      </c>
      <c r="E84" s="8" t="s">
        <v>41</v>
      </c>
      <c r="F84" s="9">
        <v>357</v>
      </c>
      <c r="G84" s="9">
        <v>142</v>
      </c>
      <c r="H84" s="9">
        <v>368.8</v>
      </c>
      <c r="I84" s="9">
        <v>867.8</v>
      </c>
      <c r="J84" s="10" t="s">
        <v>123</v>
      </c>
    </row>
    <row r="85" spans="1:10" outlineLevel="1" x14ac:dyDescent="0.25">
      <c r="A85" s="12"/>
      <c r="B85" s="13"/>
      <c r="C85" s="28"/>
      <c r="D85" s="14" t="s">
        <v>124</v>
      </c>
      <c r="E85" s="15"/>
      <c r="F85" s="16">
        <f>SUBTOTAL(9,F82:F84)</f>
        <v>357</v>
      </c>
      <c r="G85" s="16">
        <f>SUBTOTAL(9,G82:G84)</f>
        <v>426</v>
      </c>
      <c r="H85" s="16">
        <f>SUBTOTAL(9,H82:H84)</f>
        <v>1036.52</v>
      </c>
      <c r="I85" s="16">
        <f>SUBTOTAL(9,I82:I84)</f>
        <v>1819.52</v>
      </c>
      <c r="J85" s="17"/>
    </row>
    <row r="86" spans="1:10" ht="33.75" outlineLevel="2" x14ac:dyDescent="0.25">
      <c r="A86" s="18">
        <v>279</v>
      </c>
      <c r="B86" s="19">
        <v>42928</v>
      </c>
      <c r="C86" s="30">
        <v>42922</v>
      </c>
      <c r="D86" s="20" t="s">
        <v>125</v>
      </c>
      <c r="E86" s="20" t="s">
        <v>126</v>
      </c>
      <c r="F86" s="21">
        <v>357</v>
      </c>
      <c r="G86" s="21">
        <v>0</v>
      </c>
      <c r="H86" s="21">
        <v>320.12</v>
      </c>
      <c r="I86" s="21">
        <v>677.12</v>
      </c>
      <c r="J86" s="22" t="s">
        <v>127</v>
      </c>
    </row>
    <row r="87" spans="1:10" outlineLevel="1" x14ac:dyDescent="0.25">
      <c r="A87" s="12"/>
      <c r="B87" s="13"/>
      <c r="C87" s="28"/>
      <c r="D87" s="14" t="s">
        <v>128</v>
      </c>
      <c r="E87" s="15"/>
      <c r="F87" s="16">
        <f>SUBTOTAL(9,F86:F86)</f>
        <v>357</v>
      </c>
      <c r="G87" s="16">
        <f>SUBTOTAL(9,G86:G86)</f>
        <v>0</v>
      </c>
      <c r="H87" s="16">
        <f>SUBTOTAL(9,H86:H86)</f>
        <v>320.12</v>
      </c>
      <c r="I87" s="16">
        <f>SUBTOTAL(9,I86:I86)</f>
        <v>677.12</v>
      </c>
      <c r="J87" s="17"/>
    </row>
    <row r="88" spans="1:10" ht="33.75" outlineLevel="2" x14ac:dyDescent="0.25">
      <c r="A88" s="18">
        <v>291</v>
      </c>
      <c r="B88" s="19">
        <v>42920</v>
      </c>
      <c r="C88" s="30">
        <v>42922</v>
      </c>
      <c r="D88" s="20" t="s">
        <v>129</v>
      </c>
      <c r="E88" s="20" t="s">
        <v>130</v>
      </c>
      <c r="F88" s="21">
        <v>0</v>
      </c>
      <c r="G88" s="21">
        <v>71</v>
      </c>
      <c r="H88" s="21">
        <v>53</v>
      </c>
      <c r="I88" s="21">
        <v>124</v>
      </c>
      <c r="J88" s="22" t="s">
        <v>131</v>
      </c>
    </row>
    <row r="89" spans="1:10" ht="33.75" outlineLevel="2" x14ac:dyDescent="0.25">
      <c r="A89" s="6">
        <v>304</v>
      </c>
      <c r="B89" s="7">
        <v>42926</v>
      </c>
      <c r="C89" s="27">
        <v>42928</v>
      </c>
      <c r="D89" s="8" t="s">
        <v>129</v>
      </c>
      <c r="E89" s="8" t="s">
        <v>130</v>
      </c>
      <c r="F89" s="9">
        <v>0</v>
      </c>
      <c r="G89" s="9">
        <v>71</v>
      </c>
      <c r="H89" s="9">
        <v>53</v>
      </c>
      <c r="I89" s="9">
        <v>124</v>
      </c>
      <c r="J89" s="10" t="s">
        <v>132</v>
      </c>
    </row>
    <row r="90" spans="1:10" outlineLevel="1" x14ac:dyDescent="0.25">
      <c r="A90" s="12"/>
      <c r="B90" s="13"/>
      <c r="C90" s="28"/>
      <c r="D90" s="14" t="s">
        <v>133</v>
      </c>
      <c r="E90" s="15"/>
      <c r="F90" s="16">
        <f>SUBTOTAL(9,F88:F89)</f>
        <v>0</v>
      </c>
      <c r="G90" s="16">
        <f>SUBTOTAL(9,G88:G89)</f>
        <v>142</v>
      </c>
      <c r="H90" s="16">
        <f>SUBTOTAL(9,H88:H89)</f>
        <v>106</v>
      </c>
      <c r="I90" s="16">
        <f>SUBTOTAL(9,I88:I89)</f>
        <v>248</v>
      </c>
      <c r="J90" s="17"/>
    </row>
    <row r="91" spans="1:10" ht="56.25" outlineLevel="2" x14ac:dyDescent="0.25">
      <c r="A91" s="29">
        <v>278</v>
      </c>
      <c r="B91" s="30">
        <v>42908</v>
      </c>
      <c r="C91" s="30">
        <v>42920</v>
      </c>
      <c r="D91" s="31" t="s">
        <v>134</v>
      </c>
      <c r="E91" s="31" t="s">
        <v>37</v>
      </c>
      <c r="F91" s="32">
        <v>0</v>
      </c>
      <c r="G91" s="32">
        <v>142</v>
      </c>
      <c r="H91" s="32">
        <v>241.64</v>
      </c>
      <c r="I91" s="32">
        <v>383.64</v>
      </c>
      <c r="J91" s="33" t="s">
        <v>135</v>
      </c>
    </row>
    <row r="92" spans="1:10" ht="45" outlineLevel="2" x14ac:dyDescent="0.25">
      <c r="A92" s="6">
        <v>299</v>
      </c>
      <c r="B92" s="7">
        <v>42920</v>
      </c>
      <c r="C92" s="27">
        <v>42928</v>
      </c>
      <c r="D92" s="8" t="s">
        <v>134</v>
      </c>
      <c r="E92" s="8" t="s">
        <v>37</v>
      </c>
      <c r="F92" s="9">
        <v>0</v>
      </c>
      <c r="G92" s="9">
        <v>142</v>
      </c>
      <c r="H92" s="9">
        <v>241.64</v>
      </c>
      <c r="I92" s="9">
        <v>383.64</v>
      </c>
      <c r="J92" s="10" t="s">
        <v>136</v>
      </c>
    </row>
    <row r="93" spans="1:10" ht="67.5" outlineLevel="2" x14ac:dyDescent="0.25">
      <c r="A93" s="6">
        <v>312</v>
      </c>
      <c r="B93" s="7">
        <v>42928</v>
      </c>
      <c r="C93" s="27">
        <v>42935</v>
      </c>
      <c r="D93" s="8" t="s">
        <v>134</v>
      </c>
      <c r="E93" s="8" t="s">
        <v>37</v>
      </c>
      <c r="F93" s="9">
        <v>714</v>
      </c>
      <c r="G93" s="9">
        <v>0</v>
      </c>
      <c r="H93" s="9">
        <v>277.64</v>
      </c>
      <c r="I93" s="9">
        <v>991.64</v>
      </c>
      <c r="J93" s="10" t="s">
        <v>137</v>
      </c>
    </row>
    <row r="94" spans="1:10" outlineLevel="1" x14ac:dyDescent="0.25">
      <c r="A94" s="12"/>
      <c r="B94" s="13"/>
      <c r="C94" s="28"/>
      <c r="D94" s="14" t="s">
        <v>138</v>
      </c>
      <c r="E94" s="15"/>
      <c r="F94" s="16">
        <f>SUBTOTAL(9,F91:F93)</f>
        <v>714</v>
      </c>
      <c r="G94" s="16">
        <f>SUBTOTAL(9,G91:G93)</f>
        <v>284</v>
      </c>
      <c r="H94" s="16">
        <f>SUBTOTAL(9,H91:H93)</f>
        <v>760.92</v>
      </c>
      <c r="I94" s="16">
        <f>SUBTOTAL(9,I91:I93)</f>
        <v>1758.92</v>
      </c>
      <c r="J94" s="17"/>
    </row>
    <row r="95" spans="1:10" ht="33.75" outlineLevel="2" x14ac:dyDescent="0.25">
      <c r="A95" s="18">
        <v>283</v>
      </c>
      <c r="B95" s="19">
        <v>42923</v>
      </c>
      <c r="C95" s="30">
        <v>42922</v>
      </c>
      <c r="D95" s="20" t="s">
        <v>139</v>
      </c>
      <c r="E95" s="20" t="s">
        <v>37</v>
      </c>
      <c r="F95" s="21">
        <v>0</v>
      </c>
      <c r="G95" s="21">
        <v>142</v>
      </c>
      <c r="H95" s="21">
        <v>89</v>
      </c>
      <c r="I95" s="21">
        <v>231</v>
      </c>
      <c r="J95" s="22" t="s">
        <v>140</v>
      </c>
    </row>
    <row r="96" spans="1:10" ht="67.5" outlineLevel="2" x14ac:dyDescent="0.25">
      <c r="A96" s="6">
        <v>297</v>
      </c>
      <c r="B96" s="7">
        <v>42929</v>
      </c>
      <c r="C96" s="27">
        <v>42928</v>
      </c>
      <c r="D96" s="8" t="s">
        <v>139</v>
      </c>
      <c r="E96" s="8" t="s">
        <v>37</v>
      </c>
      <c r="F96" s="9">
        <v>0</v>
      </c>
      <c r="G96" s="9">
        <v>142</v>
      </c>
      <c r="H96" s="9">
        <v>178</v>
      </c>
      <c r="I96" s="9">
        <v>320</v>
      </c>
      <c r="J96" s="10" t="s">
        <v>141</v>
      </c>
    </row>
    <row r="97" spans="1:10" ht="90" outlineLevel="2" x14ac:dyDescent="0.25">
      <c r="A97" s="6">
        <v>313</v>
      </c>
      <c r="B97" s="7">
        <v>42936</v>
      </c>
      <c r="C97" s="27">
        <v>42935</v>
      </c>
      <c r="D97" s="8" t="s">
        <v>139</v>
      </c>
      <c r="E97" s="8" t="s">
        <v>37</v>
      </c>
      <c r="F97" s="9">
        <v>0</v>
      </c>
      <c r="G97" s="9">
        <v>213</v>
      </c>
      <c r="H97" s="9">
        <v>106</v>
      </c>
      <c r="I97" s="9">
        <v>319</v>
      </c>
      <c r="J97" s="10" t="s">
        <v>142</v>
      </c>
    </row>
    <row r="98" spans="1:10" ht="33.75" outlineLevel="2" x14ac:dyDescent="0.25">
      <c r="A98" s="6">
        <v>324</v>
      </c>
      <c r="B98" s="7">
        <v>42940</v>
      </c>
      <c r="C98" s="27">
        <v>42942</v>
      </c>
      <c r="D98" s="8" t="s">
        <v>139</v>
      </c>
      <c r="E98" s="8" t="s">
        <v>37</v>
      </c>
      <c r="F98" s="9">
        <v>0</v>
      </c>
      <c r="G98" s="9">
        <v>142</v>
      </c>
      <c r="H98" s="9">
        <v>53</v>
      </c>
      <c r="I98" s="9">
        <v>195</v>
      </c>
      <c r="J98" s="10" t="s">
        <v>143</v>
      </c>
    </row>
    <row r="99" spans="1:10" outlineLevel="1" x14ac:dyDescent="0.25">
      <c r="A99" s="12"/>
      <c r="B99" s="13"/>
      <c r="C99" s="28"/>
      <c r="D99" s="14" t="s">
        <v>144</v>
      </c>
      <c r="E99" s="15"/>
      <c r="F99" s="16">
        <f>SUBTOTAL(9,F95:F98)</f>
        <v>0</v>
      </c>
      <c r="G99" s="16">
        <f>SUBTOTAL(9,G95:G98)</f>
        <v>639</v>
      </c>
      <c r="H99" s="16">
        <f>SUBTOTAL(9,H95:H98)</f>
        <v>426</v>
      </c>
      <c r="I99" s="16">
        <f>SUBTOTAL(9,I95:I98)</f>
        <v>1065</v>
      </c>
      <c r="J99" s="17"/>
    </row>
    <row r="100" spans="1:10" ht="45" outlineLevel="2" x14ac:dyDescent="0.25">
      <c r="A100" s="29">
        <v>274</v>
      </c>
      <c r="B100" s="30">
        <v>42909</v>
      </c>
      <c r="C100" s="30">
        <v>42920</v>
      </c>
      <c r="D100" s="31" t="s">
        <v>145</v>
      </c>
      <c r="E100" s="31" t="s">
        <v>41</v>
      </c>
      <c r="F100" s="32">
        <v>357</v>
      </c>
      <c r="G100" s="32">
        <v>142</v>
      </c>
      <c r="H100" s="32">
        <v>888.24</v>
      </c>
      <c r="I100" s="32">
        <v>1387.24</v>
      </c>
      <c r="J100" s="33" t="s">
        <v>146</v>
      </c>
    </row>
    <row r="101" spans="1:10" ht="45" outlineLevel="2" x14ac:dyDescent="0.25">
      <c r="A101" s="6">
        <v>327</v>
      </c>
      <c r="B101" s="7">
        <v>42937</v>
      </c>
      <c r="C101" s="27">
        <v>42942</v>
      </c>
      <c r="D101" s="8" t="s">
        <v>145</v>
      </c>
      <c r="E101" s="8" t="s">
        <v>41</v>
      </c>
      <c r="F101" s="9">
        <v>357</v>
      </c>
      <c r="G101" s="9">
        <v>71</v>
      </c>
      <c r="H101" s="9">
        <v>888.24</v>
      </c>
      <c r="I101" s="9">
        <v>1316.24</v>
      </c>
      <c r="J101" s="10" t="s">
        <v>147</v>
      </c>
    </row>
    <row r="102" spans="1:10" outlineLevel="1" x14ac:dyDescent="0.25">
      <c r="A102" s="12"/>
      <c r="B102" s="13"/>
      <c r="C102" s="28"/>
      <c r="D102" s="14" t="s">
        <v>148</v>
      </c>
      <c r="E102" s="15"/>
      <c r="F102" s="16">
        <f>SUBTOTAL(9,F100:F101)</f>
        <v>714</v>
      </c>
      <c r="G102" s="16">
        <f>SUBTOTAL(9,G100:G101)</f>
        <v>213</v>
      </c>
      <c r="H102" s="16">
        <f>SUBTOTAL(9,H100:H101)</f>
        <v>1776.48</v>
      </c>
      <c r="I102" s="16">
        <f>SUBTOTAL(9,I100:I101)</f>
        <v>2703.48</v>
      </c>
      <c r="J102" s="17"/>
    </row>
    <row r="103" spans="1:10" x14ac:dyDescent="0.25">
      <c r="A103" s="12"/>
      <c r="B103" s="13"/>
      <c r="C103" s="28"/>
      <c r="D103" s="14" t="s">
        <v>149</v>
      </c>
      <c r="E103" s="15"/>
      <c r="F103" s="16">
        <f>SUBTOTAL(9,F25:F101)</f>
        <v>12172</v>
      </c>
      <c r="G103" s="16">
        <f>SUBTOTAL(9,G25:G101)</f>
        <v>7016.3333333333339</v>
      </c>
      <c r="H103" s="16">
        <f>SUBTOTAL(9,H25:H101)</f>
        <v>15474.873333333333</v>
      </c>
      <c r="I103" s="16">
        <f>SUBTOTAL(9,I25:I101)</f>
        <v>34663.206666666665</v>
      </c>
      <c r="J103" s="17"/>
    </row>
    <row r="107" spans="1:10" x14ac:dyDescent="0.25">
      <c r="A107" s="46" t="s">
        <v>152</v>
      </c>
      <c r="B107" s="47"/>
      <c r="C107" s="47"/>
      <c r="D107" s="47"/>
      <c r="E107" s="47"/>
      <c r="F107" s="47"/>
      <c r="G107" s="47"/>
      <c r="H107" s="47"/>
      <c r="I107" s="48"/>
    </row>
    <row r="108" spans="1:10" x14ac:dyDescent="0.25">
      <c r="A108" s="39"/>
      <c r="B108" s="40"/>
      <c r="C108" s="40"/>
      <c r="D108" s="40"/>
      <c r="E108" s="14" t="s">
        <v>34</v>
      </c>
      <c r="F108" s="41">
        <f>F19</f>
        <v>6273</v>
      </c>
      <c r="G108" s="41">
        <f t="shared" ref="G108:I108" si="0">G19</f>
        <v>735</v>
      </c>
      <c r="H108" s="41">
        <f t="shared" si="0"/>
        <v>570.91</v>
      </c>
      <c r="I108" s="41">
        <f t="shared" si="0"/>
        <v>7578.91</v>
      </c>
    </row>
    <row r="109" spans="1:10" x14ac:dyDescent="0.25">
      <c r="A109" s="39"/>
      <c r="B109" s="40"/>
      <c r="C109" s="40"/>
      <c r="D109" s="40"/>
      <c r="E109" s="14" t="s">
        <v>149</v>
      </c>
      <c r="F109" s="41">
        <f>F103</f>
        <v>12172</v>
      </c>
      <c r="G109" s="41">
        <f t="shared" ref="G109:I109" si="1">G103</f>
        <v>7016.3333333333339</v>
      </c>
      <c r="H109" s="41">
        <f t="shared" si="1"/>
        <v>15474.873333333333</v>
      </c>
      <c r="I109" s="41">
        <f t="shared" si="1"/>
        <v>34663.206666666665</v>
      </c>
    </row>
    <row r="110" spans="1:10" x14ac:dyDescent="0.25">
      <c r="A110" s="39"/>
      <c r="B110" s="40"/>
      <c r="C110" s="40"/>
      <c r="D110" s="40"/>
      <c r="E110" s="14" t="s">
        <v>150</v>
      </c>
      <c r="F110" s="41">
        <f t="shared" ref="F110:H110" si="2">SUM(F108:F109)</f>
        <v>18445</v>
      </c>
      <c r="G110" s="41">
        <f t="shared" si="2"/>
        <v>7751.3333333333339</v>
      </c>
      <c r="H110" s="41">
        <f t="shared" si="2"/>
        <v>16045.783333333333</v>
      </c>
      <c r="I110" s="41">
        <f>SUM(I108:I109)</f>
        <v>42242.116666666669</v>
      </c>
    </row>
  </sheetData>
  <mergeCells count="4">
    <mergeCell ref="A2:J2"/>
    <mergeCell ref="A3:J3"/>
    <mergeCell ref="A22:J22"/>
    <mergeCell ref="A107:I107"/>
  </mergeCells>
  <conditionalFormatting sqref="A20:H21">
    <cfRule type="expression" dxfId="6" priority="13">
      <formula>OR(#REF!="",AND(#REF!&lt;&gt;"",#REF!=""))</formula>
    </cfRule>
  </conditionalFormatting>
  <conditionalFormatting sqref="A20:H21">
    <cfRule type="expression" priority="14">
      <formula>OR(#REF!="",AND(#REF!&lt;&gt;"",#REF!=""))</formula>
    </cfRule>
  </conditionalFormatting>
  <conditionalFormatting sqref="J20:J21">
    <cfRule type="expression" dxfId="5" priority="11">
      <formula>OR(#REF!="",AND(#REF!&lt;&gt;"",#REF!=""))</formula>
    </cfRule>
  </conditionalFormatting>
  <conditionalFormatting sqref="J20:J21">
    <cfRule type="expression" priority="12">
      <formula>OR(#REF!="",AND(#REF!&lt;&gt;"",#REF!=""))</formula>
    </cfRule>
  </conditionalFormatting>
  <conditionalFormatting sqref="A108:E110">
    <cfRule type="expression" dxfId="4" priority="9">
      <formula>OR(#REF!="",AND(#REF!&lt;&gt;"",#REF!=""))</formula>
    </cfRule>
  </conditionalFormatting>
  <conditionalFormatting sqref="A108:E110">
    <cfRule type="expression" priority="10">
      <formula>OR(#REF!="",AND(#REF!&lt;&gt;"",#REF!=""))</formula>
    </cfRule>
  </conditionalFormatting>
  <conditionalFormatting sqref="F110:I110 F108:I108">
    <cfRule type="expression" dxfId="3" priority="7">
      <formula>OR(#REF!="",AND(#REF!&lt;&gt;"",#REF!=""))</formula>
    </cfRule>
  </conditionalFormatting>
  <conditionalFormatting sqref="F110:I110 F108:I108">
    <cfRule type="expression" priority="8">
      <formula>OR(#REF!="",AND(#REF!&lt;&gt;"",#REF!=""))</formula>
    </cfRule>
  </conditionalFormatting>
  <conditionalFormatting sqref="F109:I109">
    <cfRule type="expression" dxfId="2" priority="5">
      <formula>OR(#REF!="",AND(#REF!&lt;&gt;"",#REF!=""))</formula>
    </cfRule>
  </conditionalFormatting>
  <conditionalFormatting sqref="F109:I109">
    <cfRule type="expression" priority="6">
      <formula>OR(#REF!="",AND(#REF!&lt;&gt;"",#REF!=""))</formula>
    </cfRule>
  </conditionalFormatting>
  <conditionalFormatting sqref="D19">
    <cfRule type="expression" dxfId="1" priority="3">
      <formula>OR(#REF!="",AND(#REF!&lt;&gt;"",#REF!=""))</formula>
    </cfRule>
  </conditionalFormatting>
  <conditionalFormatting sqref="D19">
    <cfRule type="expression" priority="4">
      <formula>OR(#REF!="",AND(#REF!&lt;&gt;"",#REF!=""))</formula>
    </cfRule>
  </conditionalFormatting>
  <conditionalFormatting sqref="D103">
    <cfRule type="expression" dxfId="0" priority="1">
      <formula>OR(#REF!="",AND(#REF!&lt;&gt;"",#REF!=""))</formula>
    </cfRule>
  </conditionalFormatting>
  <conditionalFormatting sqref="D103">
    <cfRule type="expression" priority="2">
      <formula>OR(#REF!="",AND(#REF!&lt;&gt;"",#REF!=""))</formula>
    </cfRule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3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Pereira de Sousa</dc:creator>
  <cp:lastModifiedBy>Isabella Pereira de Sousa</cp:lastModifiedBy>
  <cp:lastPrinted>2017-09-01T21:20:24Z</cp:lastPrinted>
  <dcterms:created xsi:type="dcterms:W3CDTF">2017-09-01T21:18:59Z</dcterms:created>
  <dcterms:modified xsi:type="dcterms:W3CDTF">2017-09-04T17:34:05Z</dcterms:modified>
</cp:coreProperties>
</file>