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GERADM\Transparencia\Viagens_2017\"/>
    </mc:Choice>
  </mc:AlternateContent>
  <bookViews>
    <workbookView xWindow="0" yWindow="0" windowWidth="20490" windowHeight="7620"/>
  </bookViews>
  <sheets>
    <sheet name="A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6" i="1" l="1"/>
  <c r="G106" i="1"/>
  <c r="F106" i="1"/>
  <c r="I105" i="1"/>
  <c r="I106" i="1" s="1"/>
  <c r="H104" i="1"/>
  <c r="G104" i="1"/>
  <c r="F104" i="1"/>
  <c r="I103" i="1"/>
  <c r="I104" i="1" s="1"/>
  <c r="H102" i="1"/>
  <c r="G102" i="1"/>
  <c r="F102" i="1"/>
  <c r="I101" i="1"/>
  <c r="I102" i="1" s="1"/>
  <c r="I100" i="1"/>
  <c r="H100" i="1"/>
  <c r="G100" i="1"/>
  <c r="F100" i="1"/>
  <c r="I99" i="1"/>
  <c r="I98" i="1"/>
  <c r="H97" i="1"/>
  <c r="G97" i="1"/>
  <c r="F97" i="1"/>
  <c r="I96" i="1"/>
  <c r="I95" i="1"/>
  <c r="I94" i="1"/>
  <c r="I97" i="1" s="1"/>
  <c r="H93" i="1"/>
  <c r="G93" i="1"/>
  <c r="F93" i="1"/>
  <c r="I92" i="1"/>
  <c r="I93" i="1" s="1"/>
  <c r="H91" i="1"/>
  <c r="G91" i="1"/>
  <c r="F91" i="1"/>
  <c r="I90" i="1"/>
  <c r="I89" i="1"/>
  <c r="I88" i="1"/>
  <c r="I91" i="1" s="1"/>
  <c r="H87" i="1"/>
  <c r="G87" i="1"/>
  <c r="F87" i="1"/>
  <c r="I86" i="1"/>
  <c r="I85" i="1"/>
  <c r="I84" i="1"/>
  <c r="I87" i="1" s="1"/>
  <c r="I83" i="1"/>
  <c r="H83" i="1"/>
  <c r="G83" i="1"/>
  <c r="F83" i="1"/>
  <c r="I82" i="1"/>
  <c r="H81" i="1"/>
  <c r="G81" i="1"/>
  <c r="F81" i="1"/>
  <c r="I80" i="1"/>
  <c r="I79" i="1"/>
  <c r="I78" i="1"/>
  <c r="I77" i="1"/>
  <c r="I81" i="1" s="1"/>
  <c r="H76" i="1"/>
  <c r="G76" i="1"/>
  <c r="F76" i="1"/>
  <c r="I75" i="1"/>
  <c r="I76" i="1" s="1"/>
  <c r="H74" i="1"/>
  <c r="G74" i="1"/>
  <c r="F74" i="1"/>
  <c r="I73" i="1"/>
  <c r="I72" i="1"/>
  <c r="I71" i="1"/>
  <c r="I70" i="1"/>
  <c r="I74" i="1" s="1"/>
  <c r="G69" i="1"/>
  <c r="F69" i="1"/>
  <c r="I68" i="1"/>
  <c r="H67" i="1"/>
  <c r="H69" i="1" s="1"/>
  <c r="G67" i="1"/>
  <c r="I67" i="1" s="1"/>
  <c r="I66" i="1"/>
  <c r="I69" i="1" s="1"/>
  <c r="H65" i="1"/>
  <c r="G65" i="1"/>
  <c r="F65" i="1"/>
  <c r="I64" i="1"/>
  <c r="I63" i="1"/>
  <c r="I65" i="1" s="1"/>
  <c r="H62" i="1"/>
  <c r="G62" i="1"/>
  <c r="F62" i="1"/>
  <c r="I61" i="1"/>
  <c r="I62" i="1" s="1"/>
  <c r="H60" i="1"/>
  <c r="G60" i="1"/>
  <c r="F60" i="1"/>
  <c r="I59" i="1"/>
  <c r="I58" i="1"/>
  <c r="I60" i="1" s="1"/>
  <c r="I57" i="1"/>
  <c r="H57" i="1"/>
  <c r="G57" i="1"/>
  <c r="F57" i="1"/>
  <c r="I56" i="1"/>
  <c r="I55" i="1"/>
  <c r="I54" i="1"/>
  <c r="I53" i="1"/>
  <c r="H52" i="1"/>
  <c r="G52" i="1"/>
  <c r="F52" i="1"/>
  <c r="I51" i="1"/>
  <c r="I50" i="1"/>
  <c r="I49" i="1"/>
  <c r="I48" i="1"/>
  <c r="I47" i="1"/>
  <c r="I52" i="1" s="1"/>
  <c r="H46" i="1"/>
  <c r="G46" i="1"/>
  <c r="F46" i="1"/>
  <c r="I45" i="1"/>
  <c r="I46" i="1" s="1"/>
  <c r="H44" i="1"/>
  <c r="G44" i="1"/>
  <c r="F44" i="1"/>
  <c r="I43" i="1"/>
  <c r="I42" i="1"/>
  <c r="I44" i="1" s="1"/>
  <c r="I41" i="1"/>
  <c r="H41" i="1"/>
  <c r="G41" i="1"/>
  <c r="F41" i="1"/>
  <c r="I40" i="1"/>
  <c r="I39" i="1"/>
  <c r="H38" i="1"/>
  <c r="G38" i="1"/>
  <c r="F38" i="1"/>
  <c r="I37" i="1"/>
  <c r="I36" i="1"/>
  <c r="I35" i="1"/>
  <c r="I34" i="1"/>
  <c r="I38" i="1" s="1"/>
  <c r="H33" i="1"/>
  <c r="G33" i="1"/>
  <c r="F33" i="1"/>
  <c r="I32" i="1"/>
  <c r="I33" i="1" s="1"/>
  <c r="H31" i="1"/>
  <c r="G31" i="1"/>
  <c r="F31" i="1"/>
  <c r="I30" i="1"/>
  <c r="I29" i="1"/>
  <c r="I31" i="1" s="1"/>
  <c r="H28" i="1"/>
  <c r="H107" i="1" s="1"/>
  <c r="H113" i="1" s="1"/>
  <c r="G28" i="1"/>
  <c r="G107" i="1" s="1"/>
  <c r="G113" i="1" s="1"/>
  <c r="F28" i="1"/>
  <c r="F107" i="1" s="1"/>
  <c r="F113" i="1" s="1"/>
  <c r="I27" i="1"/>
  <c r="H20" i="1"/>
  <c r="G20" i="1"/>
  <c r="F20" i="1"/>
  <c r="I19" i="1"/>
  <c r="I20" i="1" s="1"/>
  <c r="H18" i="1"/>
  <c r="G18" i="1"/>
  <c r="F18" i="1"/>
  <c r="I17" i="1"/>
  <c r="I18" i="1" s="1"/>
  <c r="H16" i="1"/>
  <c r="G16" i="1"/>
  <c r="F16" i="1"/>
  <c r="I15" i="1"/>
  <c r="I16" i="1" s="1"/>
  <c r="H14" i="1"/>
  <c r="G14" i="1"/>
  <c r="F14" i="1"/>
  <c r="I13" i="1"/>
  <c r="I14" i="1" s="1"/>
  <c r="H12" i="1"/>
  <c r="G12" i="1"/>
  <c r="G21" i="1" s="1"/>
  <c r="G112" i="1" s="1"/>
  <c r="G114" i="1" s="1"/>
  <c r="F12" i="1"/>
  <c r="I11" i="1"/>
  <c r="I10" i="1"/>
  <c r="I12" i="1" s="1"/>
  <c r="H9" i="1"/>
  <c r="G9" i="1"/>
  <c r="F9" i="1"/>
  <c r="I8" i="1"/>
  <c r="I9" i="1" s="1"/>
  <c r="H7" i="1"/>
  <c r="H21" i="1" s="1"/>
  <c r="H112" i="1" s="1"/>
  <c r="G7" i="1"/>
  <c r="F7" i="1"/>
  <c r="F21" i="1" s="1"/>
  <c r="F112" i="1" s="1"/>
  <c r="F114" i="1" s="1"/>
  <c r="I6" i="1"/>
  <c r="I7" i="1" s="1"/>
  <c r="I107" i="1" l="1"/>
  <c r="I113" i="1" s="1"/>
  <c r="H114" i="1"/>
  <c r="I21" i="1"/>
  <c r="I112" i="1" s="1"/>
  <c r="I114" i="1" s="1"/>
  <c r="I28" i="1"/>
</calcChain>
</file>

<file path=xl/sharedStrings.xml><?xml version="1.0" encoding="utf-8"?>
<sst xmlns="http://schemas.openxmlformats.org/spreadsheetml/2006/main" count="250" uniqueCount="158">
  <si>
    <t>DIÁRIAS, AJUDA DE CUSTOS DESLOCAMENTO EM AGOSTO/2017</t>
  </si>
  <si>
    <t>FUNCIONÁRIOS</t>
  </si>
  <si>
    <t>Nº
Diária</t>
  </si>
  <si>
    <t>Data
 Viagem</t>
  </si>
  <si>
    <t>Data do Relatório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</si>
  <si>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</si>
  <si>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</si>
  <si>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</si>
  <si>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</si>
  <si>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</si>
  <si>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</si>
  <si>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</si>
  <si>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Carmen Eugência Alvarez Patron</t>
  </si>
  <si>
    <t>Arquiteta Fiscal - Florianópolis</t>
  </si>
  <si>
    <t>1 Diária Nacional (512,00); 1 Ajuda de Custo 2 Nacional (102,50) e 1 Deslocamento Urbano (despesas com táxi) Nacional (154,00) para participação na 1ª Reunião do Grupo de Trabalho para tratar sobre a venda online de serviços de Arquitetura e Urbanismo 15/08 09:00 17:00</t>
  </si>
  <si>
    <t>Carmen Eugência Alvarez Patron Total</t>
  </si>
  <si>
    <t>Felipe Wagner da Silva</t>
  </si>
  <si>
    <t>Assistente Técnico</t>
  </si>
  <si>
    <t>4 Diária Estadual (325,00) e 1 Ajuda de Custo 2 Estadual (65,00) para participação no Evento “CAU nas Escolas” – FURB em Blumenau 14/08 13:00 18:00; Evento “CAU nas Escolas” – UNIASSELVI em Indaial 15/08 14:00 21:00; Evento “CAU nas Escolas” – UNIFEBE/FAVIM em Brusque 16/08 14:00 21:00; Evento “CAU nas Escolas” – AVANTIS/UNIVALI em Balneário Camboriú 17/08 14:00 21:00</t>
  </si>
  <si>
    <t>Felipe Wagner da Silva Total</t>
  </si>
  <si>
    <t>Fernando de Oliveira Volkmer</t>
  </si>
  <si>
    <t>Assistente Administrativo</t>
  </si>
  <si>
    <t>4 Diária Estadual (325,00) e 1 Ajuda de Custo 2 Estadual (65,00) para participação na Evento “CAU nas Escolas” – FURB em Blumenau 14/08 13:00 18:00; Evento “CAU nas Escolas” – UNIASSELVI em Indaial 15/08 14:00 21:00; Evento “CAU nas Escolas” – UNIFEBE/FAVIM em Brusque 16/08 14:00 21:00; Evento “CAU nas Escolas” – AVANTIS/UNIVALI em Balneário Camboriú 17/08 14:00 21:00</t>
  </si>
  <si>
    <t>2 Diária Estadual (325,00) e 1 Ajuda de Custo 1 Estadual (130,00) para participação na CAU Nas Escolas – UNISUL Tubarão 04/09 13:00 21:00; CAU Nas Escolas – UNESC Criciúma 05/09 13:00 21:00; CAU Nas Escolas – UDESC Laguna 06/09 13:00 21:00</t>
  </si>
  <si>
    <t>Fernando de Oliveira Volkmer Total</t>
  </si>
  <si>
    <t>Gabriela Vieira Rodrigues</t>
  </si>
  <si>
    <t>3 Diária Estadual (325,00); 1 Ajuda de Custo 1 Estadual (130,00); Deslocamento Urbano (despesas com táxi) Estadual (97,00) e Reembolso de Passagens Rodoviárias R$ 115,92 [Curitibanos → Florianópolis] para participação na Palestra Arquitetando seu Negócio em Concórdia 15/08 18:00 22:00; Palestra Tabela de Honorários em Videira  16/08 18:00 22:00; Palestra Tabela de Honorários em Curitibanos 17/08 18:00 22:00</t>
  </si>
  <si>
    <t>Gabriela Vieira Rodrigues Total</t>
  </si>
  <si>
    <t>Lilian Laudina Caovilla</t>
  </si>
  <si>
    <t>Arquiteto Fiscal - Chapecó</t>
  </si>
  <si>
    <t>3 Diária Estadual (325,00) para participação na Palestra Arquitetando seu Negócio em Concórdia 15/08 18:00 22:00; Palestra Tabela de Honorários em Videira  16/08 18:00 22:00; Palestra Tabela de Honorários em Curitibanos 17/08 18:00 22:00</t>
  </si>
  <si>
    <t>Lilian Laudina Caovilla Total</t>
  </si>
  <si>
    <t>Manuela Cavallazzi</t>
  </si>
  <si>
    <t>Analista Jurídico</t>
  </si>
  <si>
    <t>2 Diária Nacional (512,00); 1 Ajuda de Custo 2 Nacional (102,50) e 1 Deslocamento Urbano (despesas com táxi) Nacional (154,00) para participação na 5º Treinamento Técnico das Assessorias Técnica e Jurídica das Comissões de Ética e Disciplina do CAU 24/08 09:00 18:00;  25/08 09:00 18:00</t>
  </si>
  <si>
    <t>Manuela Cavallazzi Total</t>
  </si>
  <si>
    <t>Rodrigo David Barros Silva</t>
  </si>
  <si>
    <t>Rodrigo David Barros Silva Total</t>
  </si>
  <si>
    <t>Total - Funcionários</t>
  </si>
  <si>
    <t>CONSELHEIROS/CONVIDADOS</t>
  </si>
  <si>
    <t>Ademir Luiz Bogoni</t>
  </si>
  <si>
    <t>Conselheiro Titular</t>
  </si>
  <si>
    <t>2 Diária Estadual (357,00); 1 Ajuda de Custo 1 Estadual (142,00); Auxílio deslocamento (808 km x1,06) Videira/Residência ↔ Florianópolis/CAU e 2 Auxílio estacionamento (36,00) para participação na 8ª Reunião Ordinária da Comissão Ordinária de Contas e Atos Administrativos – CCAA 10/08 09:00 17:30 Coordenador Rodrigo Kirck Rebêlo; 70ª Sessão Plenária Ordinária do CAU/SC 11/08 08:30 12:30 Presidente Luiz Alberto de Souza</t>
  </si>
  <si>
    <t>Ademir Luiz Bogoni Total</t>
  </si>
  <si>
    <t>Adriana Diniz Baldissera</t>
  </si>
  <si>
    <t>Conselheiro Suplente</t>
  </si>
  <si>
    <t>2 Diária Estadual (357,00) e 1 Deslocamento Urbano (despesas com táxi) Estadual (107,00) para participação na 8ª Reunião Ordinária da Comissão Ordinária de Contas e Atos Administrativos – CCAA 10/08 09:00 17:30 Coordenador Rodrigo Kirck Rebêlo; 70ª Reunião Plenária do CAU/SC 11/08 08:30 12:30 Cfe. Conv. 160/2017 Presidente Luiz Alberto de Souza</t>
  </si>
  <si>
    <t>1 Ajuda de Custo 1 Estadual (142,00) e Auxílio deslocamento (90 km x1,06) Chapecó/Residência ↔ Xanxerê/UNOESC para participação na Ministrar palestra institucional, pelo projeto “CAU Nas Escolas” UNOESC em Xanxerê 03/08 19:00 21:00 Cfe. Conv. 158/2017 Presidente Luiz Alberto de Souza</t>
  </si>
  <si>
    <t>Adriana Diniz Baldissera Total</t>
  </si>
  <si>
    <t>Carlos Alberto Barbosa de Souza</t>
  </si>
  <si>
    <t>1 Ajuda de Custo 1 Estadual (142,00); Auxílio deslocamento (162 km x1,06) Balneário Camboriú/Residência ↔ Florianópolis/CAU e 1 Auxílio estacionamento (36,00) para participação na 8ª Reunião Ordinária da Comissão de Ética e Disciplina – CED 04/08 10:00 18:00 Coordenadora Silvia Ribeiro Lenzi</t>
  </si>
  <si>
    <t>Carlos Alberto Barbosa de Souza Total</t>
  </si>
  <si>
    <t>Christian Krambeck</t>
  </si>
  <si>
    <t>1 Ajuda de Custo 1 Estadual (142,00); Auxílio deslocamento (298 km x1,06) Blumenau/Residência ↔ Florianópolis/CAU e 1 Auxílio estacionamento (36,00) para participação na 5ª Reunião Ordinária da Comissão Temporária de Assistência Técnica – CTEC 04/08 14:00 17:00 Coordenador Flávio Menna Barreto Trevisan</t>
  </si>
  <si>
    <t>1 Diária Estadual (357,00); 1 Ajuda de Custo 1 Estadual (142,00); Auxílio deslocamento (298 km x1,06) Blumenau/Residência ↔ Florianópolis/CAU e 2 Auxílio estacionamento (36,00) para participação na 8ª Reunião Ordinária da Comissão de Ensino e Formação – CEF 10/08 14:00 17:00 Coordenador Christian Krambeck; 70ª Sessão Plenária Ordinária do CAU/SC 11/08 08:30 13:00 Presidente Luiz Alberto de Souza</t>
  </si>
  <si>
    <t>1 Ajuda de Custo 2 Estadual (71,00) e Auxílio deslocamento (50 km x1,06) Blumenau/Residência ↔ Blumenau/FURB para participação no evento CAU Nas Escolas Blumenau - FURB 14/08 16:00 18:00 Cfe. Conv. 166/2017 Presidente Luiz Alberto de Souza</t>
  </si>
  <si>
    <t>1 Ajuda de Custo 2 Estadual (71,00) e Auxílio deslocamento (56 km x1,06) Blumenau/Residência ↔ Timbó/UNIASSELVI para participação no evento CAU Nas Escolas Timbó – UNIASSELVI 15/08 19:00 21:00 Cfe. Conv. 167/2017 Presidente Luiz Alberto de Souza</t>
  </si>
  <si>
    <t>Christian Krambeck Total</t>
  </si>
  <si>
    <t>Cibele Assmann Lorenzi</t>
  </si>
  <si>
    <t>Membro Titular CTEC</t>
  </si>
  <si>
    <t>1 Ajuda de Custo 1 Nacional (231,00) e 1 Deslocamento Urbano (despesas com táxi) Nacional (173,00) para participação na II Seminário Nacional de Empreendedorismo em Arquitetura 04/07 09:00 17:30 Cfe. Convite  013/2017 Presidente Luiz Alberto de Souza</t>
  </si>
  <si>
    <t>1 Ajuda de Custo 2 Estadual (71,00); Auxílio deslocamento (50 km x1,06) Florianópolis/Residência ↔ Florianópolis/CAU e 1 Auxílio estacionamento (36,00) para participação na 5ª Reunião Ordinária da Comissão Temporária de Assistência Técnica – CTEC 04/08 14:00 17:00 Coordenador Flávio Menna Barreto Trevisan</t>
  </si>
  <si>
    <t>Cibele Assmann Lorenzi Total</t>
  </si>
  <si>
    <t>Edson Luis Cattoni</t>
  </si>
  <si>
    <t>1 Ajuda de Custo 2 Estadual (71,00) e 1 Deslocamento Urbano (despesas com táxi) Estadual (½ x 107,00) para participação na Reunião com a Procuradora Geral Adjunta do Ministério Público de Contas de Santa Catarina – Cibelly Calleffi, para discussão de ações relacionadas ao Planejamento Urbano - Planos Diretores e Planos de Mobilidade Urbana 28/07 14:00 16:00 Cfe. Conv. 148/2017 Presidente Luiz Alberto de Souza</t>
  </si>
  <si>
    <t>1 Ajuda de Custo 2 Estadual (71,00); Auxílio deslocamento (50 km x1,06) Florianópolis/Residência ↔ Florianópolis/ACM e 1 Auxílio estacionamento (36,00) para participação na Cerimônia de Colação de Grau dos alunos de Arquitetura e Urbanismo da UNISUL Florianópolis 11/08 19:00 21:00 Cfe. Conv. 163/2017 Presidente Luiz Alberto de Souza</t>
  </si>
  <si>
    <t>Edson Luis Cattoni Total</t>
  </si>
  <si>
    <t>Edson Luiz de Lima</t>
  </si>
  <si>
    <t>Membro da CTP</t>
  </si>
  <si>
    <t>1 Ajuda de Custo 2 Estadual (71,00); Auxílio deslocamento (50 km x1,06) Jaraguá do Sul/Residência ↔ Jaraguá do Sul/Salão da comunidade Apóstolo Pedro e 1 Auxílio estacionamento (36,00) para participação na Sessão Solene em comemoração aos 141 anos do município de Jaraguá do Sul 17/08 19:00 21:00 Cfe. Convite Nº 024/2017 Presidente Luiz Alberto de Souza</t>
  </si>
  <si>
    <t>Edson Luiz de Lima Total</t>
  </si>
  <si>
    <t>Everson Martins</t>
  </si>
  <si>
    <t>1 Ajuda de Custo 1 Estadual (142,00); 1 Deslocamento Urbano (despesas com táxi) Estadual (107,00) e Reembolso de Passagens Rodoviárias R$ 60,32/ R$ 64,93 [Nova Veneza/Residência ↔ Florianópolis/CAU] para participação na 2ª Reunião Extraordinária da Comissão Temporária de Comunicação - CTC 27/07 14:00 18:00 Coordenador Everson Martins</t>
  </si>
  <si>
    <t>2 Diária Nacional (578,00); 1 Deslocamento Urbano (despesas com táxi) Nacional (173,00) e Reembolso de Passagens Rodoviárias R$ 30,00 [Criciúma → Jaguaruna/Aeroporto] para participação na I Encontro Temático CEP-CAU/BR com os CAU/UF em 2017 31/07 08:30 18:00 01/08 08:30 18:00 Cfe. Conv. 140/2017 Presidente Luiz Alberto de Souza
3 Diária Estadual (357,00); 1 Deslocamento Urbano (despesas com táxi) Estadual (107,00) e Reembolso de Passagens Rodoviárias R$ 61,50 [Florianópolis/CAU → Criciúma] para participação na Ministrar palestra institucional, pelo projeto “CAU Nas Escolas” 02/08 19:00 21:00 Cfe. Conv. 157/2017 Presidente Luiz Alberto de Souza; 3ª Reunião Ordinária do Colegiado Permanente de Entidades de Arquitetos e Urbanistas de Santa Catarina – CEAU/SC 03/08 15:00 18:00 Cfe. Conv. 145/2017 Presidente Luiz Alberto de Souza</t>
  </si>
  <si>
    <t>1 Ajuda de Custo 1 Estadual (142,00); 1 Deslocamento Urbano (despesas com táxi) Estadual (107,00) e Reembolso de Passagens Rodoviárias R$ 64,29/ R$ 65,44 [Criciúma ↔ Florianópolis/CAU] para participação na 7ª Reunião Ordinária da Comissão Temporária de Comunicação – CTC 07/08 14:00 17:00 Coordenador Everson Martins</t>
  </si>
  <si>
    <t>1 Diária Estadual (357,00); 1 Deslocamento Urbano (despesas com táxi) Estadual (107,00) e Reembolso de Passagens Rodoviárias R$ 65,26/ R$ 65,47 Nova Veneza/Residência ↔ Florianópolis/CAU para participação na Reunião Ampliada do Conselho Diretor do CAU/SC com os Coordenadores de Comissões Ordinárias e Temporárias 10/08 10:0 12:00 Cfe. Conv. 152/2017 Presidente Luiz Alberto de Souza; 8ª Reunião Ordinária da Comissão de Exercício Profissional – CEP 10/08 14:00 17:00 Coordenador Giovani Bonetti; 70ª Sessão Plenária Ordinária do CAU/SC 11/08 08:30 12:30 Presidente Luiz Alberto de Souza</t>
  </si>
  <si>
    <t>4 Diária Estadual (357,00); 1 Ajuda de Custo 2 Estadual (71,00); 1 Deslocamento Urbano (despesas com táxi) Estadual (107,00) e Reembolso de Passagens Rodoviárias: Criciúma → Florianópolis (R$ 64,29), Curitibanos → Lages (R$ 26,84) e Lages → Criciúma (R$ 105,81) para Ministrar palestra referente à Tabela de Honorários, pelo projeto “Arquitetando o seu Negócio” 15/08 18:45 21:30 Cfe. Conv. 150/2017 Presidente Luiz Alberto de Souza; Ministrar palestra referente à Tabela de Honorários, pelo projeto “Arquitetando o seu Negócio” 16/08 19:00 20:00 Cfe. Conv. 153/2017 Presidente Luiz Alberto de Souza; Ministrar palestra referente à Tabela de Honorários, pelo projeto “Arquitetando o seu Negócio” 17/08 19:00 20:00 Cfe. Conv. 151/2017 Presidente Luiz Alberto de Souza</t>
  </si>
  <si>
    <t>Everson Martins Total</t>
  </si>
  <si>
    <t>Flávio Alberto Menna Barreto Trevisan</t>
  </si>
  <si>
    <t>1 Ajuda de Custo 2 Estadual (71,00) para participação na 5ª Reunião Ordinária da Comissão Temporária de Assistência Técnica – CTEC 04/08 14:00 17:00 Coordenador Flávio Menna Barreto Trevisan</t>
  </si>
  <si>
    <t>1 Ajuda de Custo 2 Estadual (71,00); Auxílio deslocamento (50 km x1,06) Florianópolis/Residência ↔ Florianópolis/CAU e 1 Auxílio estacionamento (36,00) para participação na Reunião Ampliada do Conselho Diretor do CAU/SC com os Coordenadores de Comissões Ordinárias e Temporárias 10/08 10:00 12:00 Cfe. Conv. 152/2017 Presidente Luiz Alberto de Souza</t>
  </si>
  <si>
    <t>1 Ajuda de Custo 1 Estadual (142,00) e Auxílio deslocamento (304 km x1,06) Florianópolis/Residência ↔ Blumenau/FURB para participação na Seminário de Implementação ATHIS em Blumenau 17/08 09:00 18:00 Cfe. Convite 020/2017 Presidente Luiz Alberto de Souza</t>
  </si>
  <si>
    <t>1 Diária Estadual (357,00); 1 Ajuda de Custo 1 Estadual (142,00) e Auxílio deslocamento (244 km x1,06) Florianópolis/Residência ↔ Laguna/UDESC para participação na Evento Arquitetos Rebeldes 25/08 09:00 18:00 26/08 09:00 18:00 Cfe. Convite 018/2017 Presidente Luiz Alberto de Souza</t>
  </si>
  <si>
    <t>Flávio Alberto Menna Barreto Trevisan Total</t>
  </si>
  <si>
    <t>Giovani Bonetti</t>
  </si>
  <si>
    <t>Vice-presidente</t>
  </si>
  <si>
    <t>1 Ajuda de Custo 2 Estadual (71,00) e Auxílio deslocamento (50 km x1,06) Florianópolis/Residência ↔ Florianópolis/CAU para participação na 6ª Reunião Extraordinária da Comissão Temporária de Patrimônio – CTP 26/07 14:00 17:00 Coordenador Giovani Bonetti
1 Ajuda de Custo 1 Estadual (142,00) e Auxílio deslocamento (50 km x1,06) Florianópolis/Residência ↔ Florianópolis/CAU para participação na Reunião do Conselho Diretor do CAU/SC 10/08 08:30 10:00 Cfe. Conv. 154/2017 Presidente Luiz Alberto de Souza; Reunião Ampliada do Conselho Diretor do CAU/SC com os Coordenadores de Comissões Ordinárias e Temporárias 10/08 10:00 12:00 Cfe. Conv. 152/2017 Presidente Luiz Alberto de Souza; 8ª Reunião Ordinária da Comissão de Exercício Profissional – CEP 10/08 14:00 17:00 Coordenador Giovani Bonetti
1 Ajuda de Custo 1 Estadual (142,00) e Auxílio deslocamento (50 km x1,06) Florianópolis/Residência ↔ Florianópolis/CAU para participação na 70ª Sessão Plenária Ordinária do CAU/SC 11/08 08:30 13:00 Presidente Luiz Alberto de Souza
1 Ajuda de Custo 1 Estadual (142,00) e Auxílio deslocamento (246 km x1,06) Florianópolis/Residência ↔ Laguna/Cine Teatro Mussi para participação na Cerimônia de Colação de Grau dos alunos de Arquitetura e Urbanismo da UDESC Laguna 18/08 18:00 20:00 Cfe. Conv. 146/2017 Presidente Luiz Alberto de Souza</t>
  </si>
  <si>
    <t>1 Diária Nacional (578,00), 1 Ajuda de Custo 2 Nacional (115,50) e 1 Deslocamento Urbano (despesas com táxi) Nacional (173,00) para participação na 1ª Reunião do Grupo de Trabalho para tratar sobre a venda online de serviços de Arquitetura e Urbanismo 15/08 09:00 17:00 Cfe. Conv. 143/2017 Presidente Luiz Alberto de Souza</t>
  </si>
  <si>
    <t>Giovani Bonetti Total</t>
  </si>
  <si>
    <t>Jalline Tatiana Cesca</t>
  </si>
  <si>
    <t>Membro Titular do CEAU/Membro AREA-TB</t>
  </si>
  <si>
    <t>1 Ajuda de Custo Estadual (142,00); Auxílio deslocamento (276 km x1,06) Tubarão/Residência ↔ Florianópolis/CAU e 1 Auxílio estacionamento (36,00) para participação na 3ª Reunião Ordinária do Colegiado Permanente de Entidades de Arquitetos e Urbanistas de Santa Catarina – CEAU/SC 03/08 15:00 18:00 Cfe. Conv. 145/2017 Presidente Luiz Alberto de Souza</t>
  </si>
  <si>
    <t>Jalline Tatiana Cesca Total</t>
  </si>
  <si>
    <t>Kátia Cristina Lopes de Paula</t>
  </si>
  <si>
    <t>2 Diária Nacional (578,00); 1 Deslocamento Urbano (despesas com táxi) Nacional (173,00) e Auxílio deslocamento (190 km x1,06) Joinville/Residência ↔ Navegantes/Aeroporto para participação na 1ª Reunião do Grupo de Trabalho para tratar sobre a venda online de serviços de Arquitetura e Urbanismo 15/08 09:00 17:00 Cfe. Conv. 144/2017 Presidente Luiz Alberto de Souza</t>
  </si>
  <si>
    <t>1 Diária Estadual (357,00): 1 Ajuda de Custo 2 Estadual (71,00); Auxílio deslocamento (374 km x1,06) Joinville/Residência ↔ Florianópolis/CAU e 1 Auxílio estacionamento (36,00) para participação na 1ª Reunião Extraordinária da Comissão de Ensino e Formação CEF/SUL - 1º Encontro das Comissões de Ensino e Formação da Região Sul
CEF/SC | CEF/RS | CEF/PR 27/07 09:00 16:30 Coordenadora Katia Cristina Lopes de Paula</t>
  </si>
  <si>
    <t>Kátia Cristina Lopes de Paula Total</t>
  </si>
  <si>
    <t>Leonardo Henrique Dantas</t>
  </si>
  <si>
    <t>1 Ajuda de Custo 2 Estadual (71,00) e Auxílio deslocamento (88 km x1,06) Joinville/Residência ↔ Guaramirim/Instituição FAMEG para participação na Palestra institucional ministrada na Instituição FAMEG de Guaramirim – Evento CAU nas Escolas 11/07 19:00 21:00 Cfe. Deliberação Nº 30/2017 – CEF CAU/SC</t>
  </si>
  <si>
    <t>Leonardo Henrique Dantas Total</t>
  </si>
  <si>
    <t>Luiz Alberto de Souza</t>
  </si>
  <si>
    <t>Presidente</t>
  </si>
  <si>
    <t>1 Diária Estadual (357,00); 1 Ajuda de Custo 1 Estadual (142,00) e Auxílio deslocamento (326 km x1,06) Blumenau/FURB → Florianópolis/CAU → Joinville/Residência para participação na Reunião Operacional 03/08 09:00 19:00; 3ª Reunião Ordinária do Colegiado Permanente de Entidades de Arquitetos – CEAU 03/08 15:00 18:00; Reunião da Rede de Controle de Controle da Gestão Pública de Santa Catarina – Plenário do CRC/SC 04/08 09:00 12:00</t>
  </si>
  <si>
    <t>1 Diária Estadual (357,00); 1 Ajuda de Custo 1 Estadual (142,00) e Auxílio deslocamento (354 km x1,06) Joinville/Residência ↔ Florianópolis/CAU para participação na Reunião do Conselho Diretor do CAU/SC 10/08 08:30 10:00; Reunião Ampliada do Conselho Diretor do CAU/SC com os Coordenadores de Comissões Ordinárias e Temporárias 10/08 10:00 12:00; Reunião Operacional 10/08 12:00 19:00; 70ª Sessão Plenária Ordinária do CAU/SC 11/08 08:30 14:00</t>
  </si>
  <si>
    <t>3 Diária Nacional (578,00) e 1 Deslocamento Urbano (despesas com táxi) Nacional (173,00) para participação no V Seminário de Política Urbana e Ambiental do CAU/BR - Brasília/DF 16/08 09:00 18:30; Fórum de Presidentes dos CAU/UFs – Brasília/DF 17/08 09:00 18:30</t>
  </si>
  <si>
    <t>1 Diária Estadual (357,00); 1 Ajuda de Custo 1 Estadual (142,00) e Auxílio deslocamento (326 km x1,06) Blumenau/FURB → Florianópolis/CAU → Joinville/Residência para participação na Reunião Operacional – CAU/SC 24/08 09:00 19:00; Reunião Operacional – CAU/SC 25/08 08:30 12:00</t>
  </si>
  <si>
    <t>Luiz Alberto de Souza Total</t>
  </si>
  <si>
    <t>Marcelo Mannrich</t>
  </si>
  <si>
    <t>1 Ajuda de Custo 1 Estadual (142,00); Auxílio deslocamento (146 km x1,06) Blumenau/Residência ↔ Rio do Sul/Centro de Eventos e 1 Auxílio estacionamento (36,00) para participação na Seminário de boas práticas em processos de simplificação da análise de projetos 16/08 13:00 17:00 Cfe. Conv. 169/2017 Presidente Luiz Alberto de Souza</t>
  </si>
  <si>
    <t>Marcelo Mannrich Total</t>
  </si>
  <si>
    <t>Mateus Szomorovszky</t>
  </si>
  <si>
    <t>1 Ajuda de Custo 1 Estadual (142,00); Auxílio deslocamento (362 km x1,06) Joinville/Residência ↔ Florianópolis/CAU e 1 Auxílio estacionamento (36,00) para participação na 3ª Reunião Ordinária do Colegiado Permanente de Entidades de Arquitetos e Urbanistas de Santa Catarina – CEAU/SC 03/08 15:00 18:00 Cfe. Conv. 145/2017 Presidente Luiz Alberto de Souza</t>
  </si>
  <si>
    <t>1 Ajuda de Custo 2 Estadual (71,00) e Auxílio deslocamento (50 km x1,06) Joinville/Residência ↔ Joinville/Instituição Católica para participação na Palestra institucional ministrada na Instituição Católica de Joinville – Evento CAU nas Escolas 11/07 19:00 21:00 Cfe. Deliberação Nº 30/2017 – CEF CAU/SC</t>
  </si>
  <si>
    <t>1 Ajuda de Custo 1 Estadual (142,00); Auxílio deslocamento (230 km x1,06) Joinville/Residência ↔ Brusque/UNIFEBE e 1 Auxílio estacionamento (36,00) para participação na CAU Nas Escolas Brusque - UNIFEBE 16/08 19:00 21:00 Cfe. Conv. 170/2017 Presidente Luiz Alberto de Souza</t>
  </si>
  <si>
    <t>1 Ajuda de Custo 1 Estadual (142,00); Auxílio deslocamento (206 km x1,06) Joinville/Residência ↔ Balneário Camboriú/UNIVALI e 1 Auxílio estacionamento (36,00) para participação na CAU Nas Escolas Balneário Camboriú – UNIVALI 17/08 19:00 21:00 Cfe. Conv. 168/2017 Presidente Luiz Alberto de Souza</t>
  </si>
  <si>
    <t>Mateus Szomorovszky Total</t>
  </si>
  <si>
    <t>Maykon Luiz da Silva</t>
  </si>
  <si>
    <t>1 Diária Estadual (357,00); 1 Ajuda de Custo 1 Estadual (142,00); Auxílio deslocamento (282 km x1,06) Tubarão/Residência ↔ Florianópolis/CAU e 2 Auxílio estacionamento (36,00) para participação  na 8ª Reunião Ordinária da Comissão de Exercício Profissional – CEP 10/08 14:00 17:00 Coordenador Giovani Bonetti; 70ª Sessão Plenária Ordinária do CAU/SC 11/08 08:30 13:30 Presidente Luiz Alberto de Souza</t>
  </si>
  <si>
    <t>Maykon Luiz da Silva Total</t>
  </si>
  <si>
    <t>Norberto Sganzerla</t>
  </si>
  <si>
    <t>Membro Suplente da CTPU</t>
  </si>
  <si>
    <t>1 Ajuda de Custo 1 Estadual (142,00); Auxílio deslocamento (362 km x1,06) Joinville/Residência ↔ Florianópolis/Ministério Público de Contas e 1 Auxílio estacionamento (36,00) para participação na Reunião com a Procuradora Geral Adjunta do Ministério Público de Contas de Santa Catarina – Cibelly Calleffi, para discussão de ações relacionadas ao Planejamento Urbano - Planos Diretores e Planos de Mobilidade Urbana 28/07 14:00 16:00 Cfe. Conv. 147/2017 Presidente Luiz Alberto de Souza</t>
  </si>
  <si>
    <t>1 Ajuda de Custo 1 Estadual (142,00); Auxílio deslocamento (362 km x1,06) Joinville/Residência ↔ Florianópolis/CAU e 1 Auxílio estacionamento (36,00) para participação na 5ª Reunião Extraordinária da Comissão Temporária de Políticas Urbanas – CTPU 03/08 14:00 18:00 5ª Extra Coordenadora Adjunta Thaelys Varaschin Olsen</t>
  </si>
  <si>
    <t>1 Ajuda de Custo 1 Estadual (142,00) e Auxílio deslocamento (418 km x1,06) Joinville/Residência ↔ Florianópolis/Hotel Mar de Canasvieiras para participação na Ministrar palestra sobre o tema Ferramentas para Gestão Física Territorial no III Encontro Estadual de Gestores Municipais de Convênios e I Seminário Catarinense de Engenharia e Arquitetura no Setor Público 16/08 09:00 18:00 Cfe. Convite 016/2017 Presidente Luiz Alberto de Souza</t>
  </si>
  <si>
    <t>Norberto Sganzerla Total</t>
  </si>
  <si>
    <t>Rael Belli</t>
  </si>
  <si>
    <t>1 Ajuda de Custo 1 Estadual (142,00); Auxílio deslocamento (302 km x1,06) Blumenau/Residência ↔ Florianópolis/CAU e 1 Auxílio estacionamento (36,00) para participação na 5ª Reunião Extraordinária da Comissão Temporária de Políticas Urbanas – CTPU 03/08 14:00 18:00 5ª Coordenadora Adjunta Thaelys Varaschin Olsen</t>
  </si>
  <si>
    <t>1 Ajuda de Custo 1 Estadual (142,00); Auxílio deslocamento (302 km x1,06) Blumenau/Residência ↔ Florianópolis/CAU e 1 Auxílio estacionamento (36,00) para participação na 5ª Reunião Ordinária da Comissão Temporária de Políticas Urbanas - CTPU 21/07 14:00 18:00 Coordenador Silvia Ribeiro Lenzi</t>
  </si>
  <si>
    <t>1 Ajuda de Custo 1 Estadual (142,00); Auxílio deslocamento (302 km x1,06) Blumenau/Residência ↔ Florianópolis/CAU e 1 Auxílio estacionamento (36,00) para participação na 4ª Reunião Ordinária da Comissão Temporária de Políticas Urbanas – CTPU 23/06 13:00 17:00 Coordenadora Silvia Ribeiro Lenzi</t>
  </si>
  <si>
    <t>Rael Belli Total</t>
  </si>
  <si>
    <t>Robison Baldança</t>
  </si>
  <si>
    <t>Membro Suplente do CEAU</t>
  </si>
  <si>
    <t>1 Ajuda de Custo 2 Estadual (71,00); Auxílio deslocamento (50 km x1,06) Palhoça/Residência ↔ Florianópolis/CAU e 1 Auxílio estacionamento (36,00) para participação na 3ª Reunião Ordinária do Colegiado Permanente de Entidades de Arquitetos e Urbanistas de Santa Catarina – CEAU/SC 03/08 15:00 18:00 Cfe. Conv. 145/2017 Presidente Luiz Alberto de Souza</t>
  </si>
  <si>
    <t>Robison Baldança Total</t>
  </si>
  <si>
    <t>Rodrigo Kirck Rebêlo</t>
  </si>
  <si>
    <t>1 Ajuda de Custo 1 Estadual (142,00); Auxílio deslocamento (194 km x1,06) Itajaí/Residência ↔ Florianópolis/CAU e 1 Auxílio estacionamento (36,00) para participação na 2ª Reunião Extraordinária da Comissão Temporária de Comunicação - CTC 27/07 14:00 18:00 Coordenador Everson Martins</t>
  </si>
  <si>
    <t>1 Ajuda de Custo 1 Estadual (142,00); Auxílio deslocamento (194 km x1,06) Itajaí/Residência ↔ Florianópolis/CAU e 1 Auxílio estacionamento (36,00) para participação na 7ª Reunião Ordinária da Comissão Temporária de Comunicação - CTC 07/08 14:00 17:00 Coordenador Everson Martins</t>
  </si>
  <si>
    <t>2 Diária Estadual (357,00), Auxílio deslocamento (194 km x1,06) Itajaí/Residência ↔ Florianópolis/CAU e 2 Auxílio estacionamento (36,00) para participação na 8ª Reunião Ordinária da Comissão Ordinária de Contas e Atos Administrativos – CCAA 10/08 09:00 17:30 Coordenador Rodrigo Kirck Rebêlo; Reunião Ampliada do Conselho Diretor do CAU/SC com os Coordenadores de Comissões Ordinárias e Temporárias 10/08 10:00 12:00 Cfe. Conv. 152/2017 Presidente Luiz Alberto de Souza; 70ª Sessão Plenária Ordinária do CAU/SC 11/08 08:30 12:30 Presidente Luiz Alberto de Souza</t>
  </si>
  <si>
    <t>Rodrigo Kirck Rebêlo Total</t>
  </si>
  <si>
    <t>Sérgio Oliva</t>
  </si>
  <si>
    <t>1 Ajuda de Custo 1 Estadual (142,00) e Auxílio deslocamento (50 km x1,06) Florianópolis/Residência ↔ Florianópolis/CAU para participação na 8ª Reunião Ordinária da Comissão de Ética e Disciplina - CED 04/08 10:00 18:00 Coordenador Silvia Ribeiro Lenzi</t>
  </si>
  <si>
    <t>1 Ajuda de Custo 1 Estadual (142,00); Auxílio deslocamento (50 km x1,06) Florianópolis/Residência ↔ Florianópolis/CAU e 1 Auxílio estacionamento (36,00) para participação na 7ª Reunião Extraordinária da Comissão de Ética e Disciplina – CED 21/08 09:00 18:00 Coordenador Adjunto Sérgio Oliva
1 Ajuda de Custo 1 Estadual (142,00) e Auxílio deslocamento (174 km x1,06) Florianópolis/Residência ↔ Balneário Camboriú/UNIVALI para participação no evento “Mudança de paradigma na atuação do Arquiteto e Urbanista” 24/08 18:30 21:30 Cfe. Conv. 176/2017 Presidente Luiz Alberto de Souza</t>
  </si>
  <si>
    <t>Sérgio Oliva Total</t>
  </si>
  <si>
    <t>Silvia Monteiro Barakat</t>
  </si>
  <si>
    <t>Convidada</t>
  </si>
  <si>
    <t>1 Diária Nacional (578,00); 1 Deslocamento Urbano (despesas com táxi) Nacional (173,00) [Porto Alegre/RS ↔ Florianópolis/SC] e Reembolso de passagens rodoviárias R$ 30,28/ R$ 31,77 Florianópolis/SC ↔ Balneário Camboriú/SC para participação no evento “Mudança de paradigma na atuação do Arquiteto e Urbanista”</t>
  </si>
  <si>
    <t>Silvia Monteiro Barakat Total</t>
  </si>
  <si>
    <t>Thaelys Varaschin Olsen</t>
  </si>
  <si>
    <t>1 Diária Estadual (357,00); 1 Ajuda de Custo 2 Estadual (71,00); Auxílio deslocamento (804 km x1,06) Caçador/Residência ↔ Florianópolis/CAU e 1 Auxílio estacionamento (36,00) para participação na 5ª Reunião Extraordinária da Comissão Temporária de Políticas Urbanas – CTPU 03/08 14:00 18:00 Coordenadora Adjunta Thaelys Varaschin Olsen</t>
  </si>
  <si>
    <t>Thaelys Varaschin Olsen Total</t>
  </si>
  <si>
    <t>Thiago Borges Mendes</t>
  </si>
  <si>
    <t>1 Diária Estadual (357,00); 1 Ajuda de Custo 1 Estadual (142,00); Deslocamento Urbano (despesas com táxi) Estadual (107,00) e Reembolso de Passagens Rodoviárias R$ 30,83/ R$ 29,34 [Balneário Camboriú/Residência ↔ Florianópolis/CAU] para participação na 8ª Reunião Ordinária da Comissão de Ensino e Formação – CEF 10/08 14:00 17:00  Coordenador Adjunto Christian Krambeck; 70ª Reunião Plenária do CAU/SC 11/08 08:30 12:30 Cfe. Conv. 155/2017 Presidente Luiz Alberto de Souza</t>
  </si>
  <si>
    <t>Thiago Borges Mendes Total</t>
  </si>
  <si>
    <t>Total - Conselheiros e Convidados</t>
  </si>
  <si>
    <t>RESUMO DE AGOSTO</t>
  </si>
  <si>
    <t>Total Geral</t>
  </si>
  <si>
    <t xml:space="preserve">Desconto do Relatório de Diárias 434/2016, pois não houve Reunião da Diretoria de 06/10/2016, relativa a essa diária. (2/6 de R$ 529,34 = 176,44). </t>
  </si>
  <si>
    <t>1 Diária Estadual (357,00); Auxílio deslocamento (366 km x1,06) Joinville/Residência ↔ Florianópolis/CAU e 1 Auxílio estacionamento (36,00) para participação na Reunião do Conselho Diretor do CAU/SC 10/08 08:30 10:00 Cfe. Conv. 154/2017 Presidente Luiz Alberto de Souza; Reunião Ampliada do Conselho Diretor do CAU/SC com os Coordenadores de Comissões Ordinárias e Temporárias 10/08 10:00 12:00 Cfe. Conv. 156/2017 Presidente Luiz Alberto de Souza; 8ª Reunião Ordinária da Comissão de Ensino e Formação – CEF 10/08 14:00 17:00 Coordenador Christian Krambeck; 70ª Sessão Plenária Ordinária do CAU/SC 11/08 08:30 12:30 Presidente Luiz Alberto de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</si>
</sst>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#,##0.00_ ;[Red]\-#,##0.00\ "/>
    <numFmt numFmtId="166" formatCode="dd/mm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Fill="1" applyBorder="1"/>
    <xf numFmtId="0" fontId="3" fillId="4" borderId="2" xfId="0" applyFont="1" applyFill="1" applyBorder="1" applyAlignment="1">
      <alignment horizontal="right" vertical="center"/>
    </xf>
    <xf numFmtId="166" fontId="3" fillId="4" borderId="3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6</xdr:col>
      <xdr:colOff>76201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showGridLines="0" tabSelected="1" zoomScaleNormal="100" workbookViewId="0">
      <selection activeCell="A101" sqref="A101"/>
    </sheetView>
  </sheetViews>
  <sheetFormatPr defaultRowHeight="15" outlineLevelRow="2" x14ac:dyDescent="0.25"/>
  <cols>
    <col min="1" max="1" width="5.7109375" bestFit="1" customWidth="1"/>
    <col min="2" max="2" width="7.42578125" bestFit="1" customWidth="1"/>
    <col min="3" max="3" width="8" bestFit="1" customWidth="1"/>
    <col min="4" max="4" width="17" customWidth="1"/>
    <col min="5" max="5" width="12.42578125" customWidth="1"/>
    <col min="6" max="6" width="10.5703125" bestFit="1" customWidth="1"/>
    <col min="7" max="7" width="9.7109375" bestFit="1" customWidth="1"/>
    <col min="8" max="8" width="10.5703125" bestFit="1" customWidth="1"/>
    <col min="9" max="9" width="10.7109375" customWidth="1"/>
    <col min="10" max="10" width="77.28515625" customWidth="1"/>
  </cols>
  <sheetData>
    <row r="1" spans="1:10" ht="57" customHeight="1" x14ac:dyDescent="0.25">
      <c r="F1" s="1"/>
      <c r="G1" s="1"/>
      <c r="H1" s="1"/>
      <c r="I1" s="1"/>
    </row>
    <row r="2" spans="1:10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5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idden="1" x14ac:dyDescent="0.25"/>
    <row r="5" spans="1:10" ht="24" x14ac:dyDescent="0.25">
      <c r="A5" s="2" t="s">
        <v>2</v>
      </c>
      <c r="B5" s="3" t="s">
        <v>3</v>
      </c>
      <c r="C5" s="3" t="s">
        <v>4</v>
      </c>
      <c r="D5" s="2" t="s">
        <v>5</v>
      </c>
      <c r="E5" s="2" t="s">
        <v>6</v>
      </c>
      <c r="F5" s="4" t="s">
        <v>7</v>
      </c>
      <c r="G5" s="4" t="s">
        <v>8</v>
      </c>
      <c r="H5" s="4" t="s">
        <v>9</v>
      </c>
      <c r="I5" s="5" t="s">
        <v>10</v>
      </c>
      <c r="J5" s="3" t="s">
        <v>11</v>
      </c>
    </row>
    <row r="6" spans="1:10" s="11" customFormat="1" ht="33.75" outlineLevel="2" x14ac:dyDescent="0.25">
      <c r="A6" s="6">
        <v>338</v>
      </c>
      <c r="B6" s="7">
        <v>42961</v>
      </c>
      <c r="C6" s="7">
        <v>42948</v>
      </c>
      <c r="D6" s="8" t="s">
        <v>12</v>
      </c>
      <c r="E6" s="8" t="s">
        <v>13</v>
      </c>
      <c r="F6" s="9">
        <v>512</v>
      </c>
      <c r="G6" s="9">
        <v>102.5</v>
      </c>
      <c r="H6" s="9">
        <v>154</v>
      </c>
      <c r="I6" s="9">
        <f>SUM(F6:H6)</f>
        <v>768.5</v>
      </c>
      <c r="J6" s="10" t="s">
        <v>14</v>
      </c>
    </row>
    <row r="7" spans="1:10" s="11" customFormat="1" outlineLevel="1" x14ac:dyDescent="0.25">
      <c r="A7" s="12"/>
      <c r="B7" s="13"/>
      <c r="C7" s="13"/>
      <c r="D7" s="14" t="s">
        <v>15</v>
      </c>
      <c r="E7" s="15"/>
      <c r="F7" s="16">
        <f>SUBTOTAL(9,F6:F6)</f>
        <v>512</v>
      </c>
      <c r="G7" s="16">
        <f>SUBTOTAL(9,G6:G6)</f>
        <v>102.5</v>
      </c>
      <c r="H7" s="16">
        <f>SUBTOTAL(9,H6:H6)</f>
        <v>154</v>
      </c>
      <c r="I7" s="16">
        <f>SUBTOTAL(9,I6:I6)</f>
        <v>768.5</v>
      </c>
      <c r="J7" s="17"/>
    </row>
    <row r="8" spans="1:10" s="11" customFormat="1" ht="45" outlineLevel="2" x14ac:dyDescent="0.25">
      <c r="A8" s="18">
        <v>372</v>
      </c>
      <c r="B8" s="19">
        <v>42961</v>
      </c>
      <c r="C8" s="19">
        <v>42964</v>
      </c>
      <c r="D8" s="20" t="s">
        <v>16</v>
      </c>
      <c r="E8" s="20" t="s">
        <v>17</v>
      </c>
      <c r="F8" s="21">
        <v>1300</v>
      </c>
      <c r="G8" s="21">
        <v>65</v>
      </c>
      <c r="H8" s="21">
        <v>0</v>
      </c>
      <c r="I8" s="21">
        <f t="shared" ref="I8:I19" si="0">SUM(F8:H8)</f>
        <v>1365</v>
      </c>
      <c r="J8" s="22" t="s">
        <v>18</v>
      </c>
    </row>
    <row r="9" spans="1:10" s="11" customFormat="1" outlineLevel="1" x14ac:dyDescent="0.25">
      <c r="A9" s="12"/>
      <c r="B9" s="13"/>
      <c r="C9" s="13"/>
      <c r="D9" s="14" t="s">
        <v>19</v>
      </c>
      <c r="E9" s="15"/>
      <c r="F9" s="16">
        <f>SUBTOTAL(9,F8:F8)</f>
        <v>1300</v>
      </c>
      <c r="G9" s="16">
        <f>SUBTOTAL(9,G8:G8)</f>
        <v>65</v>
      </c>
      <c r="H9" s="16">
        <f>SUBTOTAL(9,H8:H8)</f>
        <v>0</v>
      </c>
      <c r="I9" s="16">
        <f>SUBTOTAL(9,I8:I8)</f>
        <v>1365</v>
      </c>
      <c r="J9" s="17"/>
    </row>
    <row r="10" spans="1:10" ht="45" outlineLevel="2" x14ac:dyDescent="0.25">
      <c r="A10" s="18">
        <v>369</v>
      </c>
      <c r="B10" s="19">
        <v>42961</v>
      </c>
      <c r="C10" s="19">
        <v>42958</v>
      </c>
      <c r="D10" s="20" t="s">
        <v>20</v>
      </c>
      <c r="E10" s="20" t="s">
        <v>21</v>
      </c>
      <c r="F10" s="21">
        <v>1300</v>
      </c>
      <c r="G10" s="21">
        <v>65</v>
      </c>
      <c r="H10" s="21">
        <v>0</v>
      </c>
      <c r="I10" s="21">
        <f t="shared" si="0"/>
        <v>1365</v>
      </c>
      <c r="J10" s="22" t="s">
        <v>22</v>
      </c>
    </row>
    <row r="11" spans="1:10" ht="33.75" outlineLevel="2" x14ac:dyDescent="0.25">
      <c r="A11" s="6">
        <v>393</v>
      </c>
      <c r="B11" s="7">
        <v>42982</v>
      </c>
      <c r="C11" s="7">
        <v>42970</v>
      </c>
      <c r="D11" s="8" t="s">
        <v>20</v>
      </c>
      <c r="E11" s="8" t="s">
        <v>21</v>
      </c>
      <c r="F11" s="9">
        <v>650</v>
      </c>
      <c r="G11" s="9">
        <v>130</v>
      </c>
      <c r="H11" s="9">
        <v>0</v>
      </c>
      <c r="I11" s="9">
        <f t="shared" si="0"/>
        <v>780</v>
      </c>
      <c r="J11" s="10" t="s">
        <v>23</v>
      </c>
    </row>
    <row r="12" spans="1:10" outlineLevel="1" x14ac:dyDescent="0.25">
      <c r="A12" s="12"/>
      <c r="B12" s="13"/>
      <c r="C12" s="13"/>
      <c r="D12" s="14" t="s">
        <v>24</v>
      </c>
      <c r="E12" s="15"/>
      <c r="F12" s="16">
        <f>SUBTOTAL(9,F10:F11)</f>
        <v>1950</v>
      </c>
      <c r="G12" s="16">
        <f>SUBTOTAL(9,G10:G11)</f>
        <v>195</v>
      </c>
      <c r="H12" s="16">
        <f>SUBTOTAL(9,H10:H11)</f>
        <v>0</v>
      </c>
      <c r="I12" s="16">
        <f>SUBTOTAL(9,I10:I11)</f>
        <v>2145</v>
      </c>
      <c r="J12" s="17"/>
    </row>
    <row r="13" spans="1:10" ht="45" outlineLevel="2" x14ac:dyDescent="0.25">
      <c r="A13" s="18">
        <v>367</v>
      </c>
      <c r="B13" s="19">
        <v>42962</v>
      </c>
      <c r="C13" s="19">
        <v>42958</v>
      </c>
      <c r="D13" s="20" t="s">
        <v>25</v>
      </c>
      <c r="E13" s="20" t="s">
        <v>21</v>
      </c>
      <c r="F13" s="21">
        <v>975</v>
      </c>
      <c r="G13" s="21">
        <v>130</v>
      </c>
      <c r="H13" s="21">
        <v>212.92000000000002</v>
      </c>
      <c r="I13" s="21">
        <f t="shared" si="0"/>
        <v>1317.92</v>
      </c>
      <c r="J13" s="22" t="s">
        <v>26</v>
      </c>
    </row>
    <row r="14" spans="1:10" outlineLevel="1" x14ac:dyDescent="0.25">
      <c r="A14" s="12"/>
      <c r="B14" s="13"/>
      <c r="C14" s="13"/>
      <c r="D14" s="14" t="s">
        <v>27</v>
      </c>
      <c r="E14" s="15"/>
      <c r="F14" s="16">
        <f>SUBTOTAL(9,F13:F13)</f>
        <v>975</v>
      </c>
      <c r="G14" s="16">
        <f>SUBTOTAL(9,G13:G13)</f>
        <v>130</v>
      </c>
      <c r="H14" s="16">
        <f>SUBTOTAL(9,H13:H13)</f>
        <v>212.92000000000002</v>
      </c>
      <c r="I14" s="16">
        <f>SUBTOTAL(9,I13:I13)</f>
        <v>1317.92</v>
      </c>
      <c r="J14" s="17"/>
    </row>
    <row r="15" spans="1:10" ht="33.75" outlineLevel="2" x14ac:dyDescent="0.25">
      <c r="A15" s="18">
        <v>368</v>
      </c>
      <c r="B15" s="19">
        <v>42962</v>
      </c>
      <c r="C15" s="19">
        <v>42958</v>
      </c>
      <c r="D15" s="20" t="s">
        <v>28</v>
      </c>
      <c r="E15" s="20" t="s">
        <v>29</v>
      </c>
      <c r="F15" s="21">
        <v>975</v>
      </c>
      <c r="G15" s="21">
        <v>0</v>
      </c>
      <c r="H15" s="21">
        <v>0</v>
      </c>
      <c r="I15" s="21">
        <f t="shared" si="0"/>
        <v>975</v>
      </c>
      <c r="J15" s="22" t="s">
        <v>30</v>
      </c>
    </row>
    <row r="16" spans="1:10" outlineLevel="1" x14ac:dyDescent="0.25">
      <c r="A16" s="12"/>
      <c r="B16" s="13"/>
      <c r="C16" s="13"/>
      <c r="D16" s="14" t="s">
        <v>31</v>
      </c>
      <c r="E16" s="15"/>
      <c r="F16" s="16">
        <f>SUBTOTAL(9,F15:F15)</f>
        <v>975</v>
      </c>
      <c r="G16" s="16">
        <f>SUBTOTAL(9,G15:G15)</f>
        <v>0</v>
      </c>
      <c r="H16" s="16">
        <f>SUBTOTAL(9,H15:H15)</f>
        <v>0</v>
      </c>
      <c r="I16" s="16">
        <f>SUBTOTAL(9,I15:I15)</f>
        <v>975</v>
      </c>
      <c r="J16" s="17"/>
    </row>
    <row r="17" spans="1:10" ht="33.75" outlineLevel="2" x14ac:dyDescent="0.25">
      <c r="A17" s="18">
        <v>382</v>
      </c>
      <c r="B17" s="19">
        <v>42970</v>
      </c>
      <c r="C17" s="19">
        <v>42964</v>
      </c>
      <c r="D17" s="20" t="s">
        <v>32</v>
      </c>
      <c r="E17" s="20" t="s">
        <v>33</v>
      </c>
      <c r="F17" s="21">
        <v>1024</v>
      </c>
      <c r="G17" s="21">
        <v>102.5</v>
      </c>
      <c r="H17" s="21">
        <v>154</v>
      </c>
      <c r="I17" s="21">
        <f t="shared" si="0"/>
        <v>1280.5</v>
      </c>
      <c r="J17" s="22" t="s">
        <v>34</v>
      </c>
    </row>
    <row r="18" spans="1:10" outlineLevel="1" x14ac:dyDescent="0.25">
      <c r="A18" s="12"/>
      <c r="B18" s="13"/>
      <c r="C18" s="13"/>
      <c r="D18" s="14" t="s">
        <v>35</v>
      </c>
      <c r="E18" s="15"/>
      <c r="F18" s="16">
        <f>SUBTOTAL(9,F17:F17)</f>
        <v>1024</v>
      </c>
      <c r="G18" s="16">
        <f>SUBTOTAL(9,G17:G17)</f>
        <v>102.5</v>
      </c>
      <c r="H18" s="16">
        <f>SUBTOTAL(9,H17:H17)</f>
        <v>154</v>
      </c>
      <c r="I18" s="16">
        <f>SUBTOTAL(9,I17:I17)</f>
        <v>1280.5</v>
      </c>
      <c r="J18" s="17"/>
    </row>
    <row r="19" spans="1:10" ht="33.75" outlineLevel="2" x14ac:dyDescent="0.25">
      <c r="A19" s="18">
        <v>394</v>
      </c>
      <c r="B19" s="19">
        <v>42982</v>
      </c>
      <c r="C19" s="19">
        <v>42970</v>
      </c>
      <c r="D19" s="20" t="s">
        <v>36</v>
      </c>
      <c r="E19" s="20" t="s">
        <v>17</v>
      </c>
      <c r="F19" s="21">
        <v>650</v>
      </c>
      <c r="G19" s="21">
        <v>130</v>
      </c>
      <c r="H19" s="21">
        <v>0</v>
      </c>
      <c r="I19" s="21">
        <f t="shared" si="0"/>
        <v>780</v>
      </c>
      <c r="J19" s="22" t="s">
        <v>23</v>
      </c>
    </row>
    <row r="20" spans="1:10" outlineLevel="1" x14ac:dyDescent="0.25">
      <c r="A20" s="12"/>
      <c r="B20" s="13"/>
      <c r="C20" s="13"/>
      <c r="D20" s="14" t="s">
        <v>37</v>
      </c>
      <c r="E20" s="15"/>
      <c r="F20" s="16">
        <f>SUBTOTAL(9,F19:F19)</f>
        <v>650</v>
      </c>
      <c r="G20" s="16">
        <f>SUBTOTAL(9,G19:G19)</f>
        <v>130</v>
      </c>
      <c r="H20" s="16">
        <f>SUBTOTAL(9,H19:H19)</f>
        <v>0</v>
      </c>
      <c r="I20" s="16">
        <f>SUBTOTAL(9,I19:I19)</f>
        <v>780</v>
      </c>
      <c r="J20" s="17"/>
    </row>
    <row r="21" spans="1:10" x14ac:dyDescent="0.25">
      <c r="A21" s="12"/>
      <c r="B21" s="13"/>
      <c r="C21" s="13"/>
      <c r="D21" s="14" t="s">
        <v>38</v>
      </c>
      <c r="E21" s="15"/>
      <c r="F21" s="16">
        <f>SUBTOTAL(9,F6:F19)</f>
        <v>7386</v>
      </c>
      <c r="G21" s="16">
        <f>SUBTOTAL(9,G6:G19)</f>
        <v>725</v>
      </c>
      <c r="H21" s="16">
        <f>SUBTOTAL(9,H6:H19)</f>
        <v>520.92000000000007</v>
      </c>
      <c r="I21" s="16">
        <f>SUBTOTAL(9,I6:I19)</f>
        <v>8631.92</v>
      </c>
      <c r="J21" s="17"/>
    </row>
    <row r="22" spans="1:10" x14ac:dyDescent="0.25">
      <c r="A22" s="23"/>
      <c r="B22" s="24"/>
      <c r="C22" s="24"/>
      <c r="D22" s="25"/>
      <c r="E22" s="25"/>
      <c r="F22" s="26"/>
      <c r="G22" s="26"/>
      <c r="H22" s="26"/>
      <c r="I22" s="26"/>
      <c r="J22" s="26"/>
    </row>
    <row r="23" spans="1:10" x14ac:dyDescent="0.25">
      <c r="A23" s="23"/>
      <c r="B23" s="24"/>
      <c r="C23" s="24"/>
      <c r="D23" s="25"/>
      <c r="E23" s="25"/>
      <c r="F23" s="26"/>
      <c r="G23" s="26"/>
      <c r="H23" s="26"/>
      <c r="I23" s="26"/>
      <c r="J23" s="26"/>
    </row>
    <row r="24" spans="1:10" x14ac:dyDescent="0.25">
      <c r="A24" s="31" t="s">
        <v>39</v>
      </c>
      <c r="B24" s="32"/>
      <c r="C24" s="32"/>
      <c r="D24" s="32"/>
      <c r="E24" s="32"/>
      <c r="F24" s="32"/>
      <c r="G24" s="32"/>
      <c r="H24" s="32"/>
      <c r="I24" s="32"/>
      <c r="J24" s="33"/>
    </row>
    <row r="25" spans="1:10" ht="14.25" hidden="1" customHeight="1" x14ac:dyDescent="0.25"/>
    <row r="26" spans="1:10" ht="24" x14ac:dyDescent="0.25">
      <c r="A26" s="2" t="s">
        <v>2</v>
      </c>
      <c r="B26" s="3" t="s">
        <v>3</v>
      </c>
      <c r="C26" s="3" t="s">
        <v>4</v>
      </c>
      <c r="D26" s="2" t="s">
        <v>5</v>
      </c>
      <c r="E26" s="2" t="s">
        <v>6</v>
      </c>
      <c r="F26" s="4" t="s">
        <v>7</v>
      </c>
      <c r="G26" s="4" t="s">
        <v>8</v>
      </c>
      <c r="H26" s="4" t="s">
        <v>9</v>
      </c>
      <c r="I26" s="5" t="s">
        <v>10</v>
      </c>
      <c r="J26" s="3" t="s">
        <v>11</v>
      </c>
    </row>
    <row r="27" spans="1:10" ht="56.25" outlineLevel="2" x14ac:dyDescent="0.25">
      <c r="A27" s="6">
        <v>348</v>
      </c>
      <c r="B27" s="7">
        <v>42956</v>
      </c>
      <c r="C27" s="7">
        <v>42958</v>
      </c>
      <c r="D27" s="8" t="s">
        <v>40</v>
      </c>
      <c r="E27" s="8" t="s">
        <v>41</v>
      </c>
      <c r="F27" s="9">
        <v>714</v>
      </c>
      <c r="G27" s="9">
        <v>142</v>
      </c>
      <c r="H27" s="9">
        <v>928.48</v>
      </c>
      <c r="I27" s="9">
        <f>SUM(F27:H27)</f>
        <v>1784.48</v>
      </c>
      <c r="J27" s="10" t="s">
        <v>42</v>
      </c>
    </row>
    <row r="28" spans="1:10" outlineLevel="1" x14ac:dyDescent="0.25">
      <c r="A28" s="12"/>
      <c r="B28" s="13"/>
      <c r="C28" s="13"/>
      <c r="D28" s="14" t="s">
        <v>43</v>
      </c>
      <c r="E28" s="15"/>
      <c r="F28" s="16">
        <f>SUBTOTAL(9,F27:F27)</f>
        <v>714</v>
      </c>
      <c r="G28" s="16">
        <f>SUBTOTAL(9,G27:G27)</f>
        <v>142</v>
      </c>
      <c r="H28" s="16">
        <f>SUBTOTAL(9,H27:H27)</f>
        <v>928.48</v>
      </c>
      <c r="I28" s="16">
        <f>SUBTOTAL(9,I27:I27)</f>
        <v>1784.48</v>
      </c>
      <c r="J28" s="17"/>
    </row>
    <row r="29" spans="1:10" ht="45" outlineLevel="2" x14ac:dyDescent="0.25">
      <c r="A29" s="18">
        <v>370</v>
      </c>
      <c r="B29" s="19">
        <v>42957</v>
      </c>
      <c r="C29" s="19">
        <v>42964</v>
      </c>
      <c r="D29" s="20" t="s">
        <v>44</v>
      </c>
      <c r="E29" s="20" t="s">
        <v>45</v>
      </c>
      <c r="F29" s="21">
        <v>714</v>
      </c>
      <c r="G29" s="21">
        <v>0</v>
      </c>
      <c r="H29" s="21">
        <v>107</v>
      </c>
      <c r="I29" s="21">
        <f t="shared" ref="I29:I92" si="1">SUM(F29:H29)</f>
        <v>821</v>
      </c>
      <c r="J29" s="22" t="s">
        <v>46</v>
      </c>
    </row>
    <row r="30" spans="1:10" ht="33.75" outlineLevel="2" x14ac:dyDescent="0.25">
      <c r="A30" s="6">
        <v>371</v>
      </c>
      <c r="B30" s="7">
        <v>42950</v>
      </c>
      <c r="C30" s="7">
        <v>42964</v>
      </c>
      <c r="D30" s="8" t="s">
        <v>44</v>
      </c>
      <c r="E30" s="8" t="s">
        <v>45</v>
      </c>
      <c r="F30" s="9">
        <v>0</v>
      </c>
      <c r="G30" s="9">
        <v>142</v>
      </c>
      <c r="H30" s="9">
        <v>95.4</v>
      </c>
      <c r="I30" s="9">
        <f t="shared" si="1"/>
        <v>237.4</v>
      </c>
      <c r="J30" s="10" t="s">
        <v>47</v>
      </c>
    </row>
    <row r="31" spans="1:10" outlineLevel="1" x14ac:dyDescent="0.25">
      <c r="A31" s="12"/>
      <c r="B31" s="13"/>
      <c r="C31" s="13"/>
      <c r="D31" s="14" t="s">
        <v>48</v>
      </c>
      <c r="E31" s="15"/>
      <c r="F31" s="16">
        <f>SUBTOTAL(9,F29:F30)</f>
        <v>714</v>
      </c>
      <c r="G31" s="16">
        <f>SUBTOTAL(9,G29:G30)</f>
        <v>142</v>
      </c>
      <c r="H31" s="16">
        <f>SUBTOTAL(9,H29:H30)</f>
        <v>202.4</v>
      </c>
      <c r="I31" s="16">
        <f>SUBTOTAL(9,I29:I30)</f>
        <v>1058.4000000000001</v>
      </c>
      <c r="J31" s="17"/>
    </row>
    <row r="32" spans="1:10" ht="33.75" outlineLevel="2" x14ac:dyDescent="0.25">
      <c r="A32" s="18">
        <v>341</v>
      </c>
      <c r="B32" s="19">
        <v>42951</v>
      </c>
      <c r="C32" s="19">
        <v>42949</v>
      </c>
      <c r="D32" s="20" t="s">
        <v>49</v>
      </c>
      <c r="E32" s="20" t="s">
        <v>41</v>
      </c>
      <c r="F32" s="21">
        <v>0</v>
      </c>
      <c r="G32" s="21">
        <v>142</v>
      </c>
      <c r="H32" s="21">
        <v>207.72</v>
      </c>
      <c r="I32" s="21">
        <f t="shared" si="1"/>
        <v>349.72</v>
      </c>
      <c r="J32" s="22" t="s">
        <v>50</v>
      </c>
    </row>
    <row r="33" spans="1:10" outlineLevel="1" x14ac:dyDescent="0.25">
      <c r="A33" s="12"/>
      <c r="B33" s="13"/>
      <c r="C33" s="13"/>
      <c r="D33" s="14" t="s">
        <v>51</v>
      </c>
      <c r="E33" s="15"/>
      <c r="F33" s="16">
        <f>SUBTOTAL(9,F32:F32)</f>
        <v>0</v>
      </c>
      <c r="G33" s="16">
        <f>SUBTOTAL(9,G32:G32)</f>
        <v>142</v>
      </c>
      <c r="H33" s="16">
        <f>SUBTOTAL(9,H32:H32)</f>
        <v>207.72</v>
      </c>
      <c r="I33" s="16">
        <f>SUBTOTAL(9,I32:I32)</f>
        <v>349.72</v>
      </c>
      <c r="J33" s="17"/>
    </row>
    <row r="34" spans="1:10" ht="39" customHeight="1" outlineLevel="2" x14ac:dyDescent="0.25">
      <c r="A34" s="18">
        <v>373</v>
      </c>
      <c r="B34" s="19">
        <v>42951</v>
      </c>
      <c r="C34" s="19">
        <v>42964</v>
      </c>
      <c r="D34" s="20" t="s">
        <v>52</v>
      </c>
      <c r="E34" s="20" t="s">
        <v>41</v>
      </c>
      <c r="F34" s="21">
        <v>0</v>
      </c>
      <c r="G34" s="21">
        <v>142</v>
      </c>
      <c r="H34" s="21">
        <v>351.88</v>
      </c>
      <c r="I34" s="21">
        <f t="shared" si="1"/>
        <v>493.88</v>
      </c>
      <c r="J34" s="22" t="s">
        <v>53</v>
      </c>
    </row>
    <row r="35" spans="1:10" ht="45" outlineLevel="2" x14ac:dyDescent="0.25">
      <c r="A35" s="6">
        <v>374</v>
      </c>
      <c r="B35" s="7">
        <v>42957</v>
      </c>
      <c r="C35" s="7">
        <v>42964</v>
      </c>
      <c r="D35" s="8" t="s">
        <v>52</v>
      </c>
      <c r="E35" s="8" t="s">
        <v>41</v>
      </c>
      <c r="F35" s="9">
        <v>357</v>
      </c>
      <c r="G35" s="9">
        <v>142</v>
      </c>
      <c r="H35" s="9">
        <v>387.88</v>
      </c>
      <c r="I35" s="9">
        <f t="shared" si="1"/>
        <v>886.88</v>
      </c>
      <c r="J35" s="10" t="s">
        <v>54</v>
      </c>
    </row>
    <row r="36" spans="1:10" ht="33.75" outlineLevel="2" x14ac:dyDescent="0.25">
      <c r="A36" s="6">
        <v>385</v>
      </c>
      <c r="B36" s="7">
        <v>42961</v>
      </c>
      <c r="C36" s="7">
        <v>42970</v>
      </c>
      <c r="D36" s="8" t="s">
        <v>52</v>
      </c>
      <c r="E36" s="8" t="s">
        <v>41</v>
      </c>
      <c r="F36" s="9">
        <v>0</v>
      </c>
      <c r="G36" s="9">
        <v>71</v>
      </c>
      <c r="H36" s="9">
        <v>53</v>
      </c>
      <c r="I36" s="9">
        <f t="shared" si="1"/>
        <v>124</v>
      </c>
      <c r="J36" s="10" t="s">
        <v>55</v>
      </c>
    </row>
    <row r="37" spans="1:10" ht="33.75" outlineLevel="2" x14ac:dyDescent="0.25">
      <c r="A37" s="6">
        <v>386</v>
      </c>
      <c r="B37" s="7">
        <v>42962</v>
      </c>
      <c r="C37" s="7">
        <v>42970</v>
      </c>
      <c r="D37" s="8" t="s">
        <v>52</v>
      </c>
      <c r="E37" s="8" t="s">
        <v>41</v>
      </c>
      <c r="F37" s="9">
        <v>0</v>
      </c>
      <c r="G37" s="9">
        <v>71</v>
      </c>
      <c r="H37" s="9">
        <v>59.36</v>
      </c>
      <c r="I37" s="9">
        <f t="shared" si="1"/>
        <v>130.36000000000001</v>
      </c>
      <c r="J37" s="10" t="s">
        <v>56</v>
      </c>
    </row>
    <row r="38" spans="1:10" outlineLevel="1" x14ac:dyDescent="0.25">
      <c r="A38" s="12"/>
      <c r="B38" s="13"/>
      <c r="C38" s="13"/>
      <c r="D38" s="14" t="s">
        <v>57</v>
      </c>
      <c r="E38" s="15"/>
      <c r="F38" s="16">
        <f>SUBTOTAL(9,F34:F37)</f>
        <v>357</v>
      </c>
      <c r="G38" s="16">
        <f>SUBTOTAL(9,G34:G37)</f>
        <v>426</v>
      </c>
      <c r="H38" s="16">
        <f>SUBTOTAL(9,H34:H37)</f>
        <v>852.12</v>
      </c>
      <c r="I38" s="16">
        <f>SUBTOTAL(9,I34:I37)</f>
        <v>1635.12</v>
      </c>
      <c r="J38" s="17"/>
    </row>
    <row r="39" spans="1:10" ht="33.75" outlineLevel="2" x14ac:dyDescent="0.25">
      <c r="A39" s="18">
        <v>347</v>
      </c>
      <c r="B39" s="19">
        <v>42920</v>
      </c>
      <c r="C39" s="19">
        <v>42958</v>
      </c>
      <c r="D39" s="20" t="s">
        <v>58</v>
      </c>
      <c r="E39" s="20" t="s">
        <v>59</v>
      </c>
      <c r="F39" s="21">
        <v>0</v>
      </c>
      <c r="G39" s="21">
        <v>231</v>
      </c>
      <c r="H39" s="21">
        <v>173</v>
      </c>
      <c r="I39" s="21">
        <f t="shared" si="1"/>
        <v>404</v>
      </c>
      <c r="J39" s="22" t="s">
        <v>60</v>
      </c>
    </row>
    <row r="40" spans="1:10" ht="35.25" customHeight="1" outlineLevel="2" x14ac:dyDescent="0.25">
      <c r="A40" s="6">
        <v>387</v>
      </c>
      <c r="B40" s="7">
        <v>42982</v>
      </c>
      <c r="C40" s="7">
        <v>42970</v>
      </c>
      <c r="D40" s="8" t="s">
        <v>58</v>
      </c>
      <c r="E40" s="8" t="s">
        <v>59</v>
      </c>
      <c r="F40" s="9">
        <v>0</v>
      </c>
      <c r="G40" s="9">
        <v>71</v>
      </c>
      <c r="H40" s="9">
        <v>89</v>
      </c>
      <c r="I40" s="9">
        <f t="shared" si="1"/>
        <v>160</v>
      </c>
      <c r="J40" s="10" t="s">
        <v>61</v>
      </c>
    </row>
    <row r="41" spans="1:10" outlineLevel="1" x14ac:dyDescent="0.25">
      <c r="A41" s="12"/>
      <c r="B41" s="13"/>
      <c r="C41" s="13"/>
      <c r="D41" s="14" t="s">
        <v>62</v>
      </c>
      <c r="E41" s="15"/>
      <c r="F41" s="16">
        <f>SUBTOTAL(9,F39:F40)</f>
        <v>0</v>
      </c>
      <c r="G41" s="16">
        <f>SUBTOTAL(9,G39:G40)</f>
        <v>302</v>
      </c>
      <c r="H41" s="16">
        <f>SUBTOTAL(9,H39:H40)</f>
        <v>262</v>
      </c>
      <c r="I41" s="16">
        <f>SUBTOTAL(9,I39:I40)</f>
        <v>564</v>
      </c>
      <c r="J41" s="17"/>
    </row>
    <row r="42" spans="1:10" ht="47.25" customHeight="1" outlineLevel="2" x14ac:dyDescent="0.25">
      <c r="A42" s="18">
        <v>365</v>
      </c>
      <c r="B42" s="19">
        <v>42944</v>
      </c>
      <c r="C42" s="19">
        <v>42958</v>
      </c>
      <c r="D42" s="20" t="s">
        <v>63</v>
      </c>
      <c r="E42" s="20" t="s">
        <v>45</v>
      </c>
      <c r="F42" s="21">
        <v>0</v>
      </c>
      <c r="G42" s="21">
        <v>71</v>
      </c>
      <c r="H42" s="21">
        <v>53.5</v>
      </c>
      <c r="I42" s="21">
        <f t="shared" si="1"/>
        <v>124.5</v>
      </c>
      <c r="J42" s="22" t="s">
        <v>64</v>
      </c>
    </row>
    <row r="43" spans="1:10" ht="45" outlineLevel="2" x14ac:dyDescent="0.25">
      <c r="A43" s="6">
        <v>366</v>
      </c>
      <c r="B43" s="7">
        <v>42958</v>
      </c>
      <c r="C43" s="7">
        <v>42958</v>
      </c>
      <c r="D43" s="8" t="s">
        <v>63</v>
      </c>
      <c r="E43" s="8" t="s">
        <v>45</v>
      </c>
      <c r="F43" s="9">
        <v>0</v>
      </c>
      <c r="G43" s="9">
        <v>71</v>
      </c>
      <c r="H43" s="9">
        <v>89</v>
      </c>
      <c r="I43" s="9">
        <f t="shared" si="1"/>
        <v>160</v>
      </c>
      <c r="J43" s="10" t="s">
        <v>65</v>
      </c>
    </row>
    <row r="44" spans="1:10" outlineLevel="1" x14ac:dyDescent="0.25">
      <c r="A44" s="12"/>
      <c r="B44" s="13"/>
      <c r="C44" s="13"/>
      <c r="D44" s="14" t="s">
        <v>66</v>
      </c>
      <c r="E44" s="15"/>
      <c r="F44" s="16">
        <f>SUBTOTAL(9,F42:F43)</f>
        <v>0</v>
      </c>
      <c r="G44" s="16">
        <f>SUBTOTAL(9,G42:G43)</f>
        <v>142</v>
      </c>
      <c r="H44" s="16">
        <f>SUBTOTAL(9,H42:H43)</f>
        <v>142.5</v>
      </c>
      <c r="I44" s="16">
        <f>SUBTOTAL(9,I42:I43)</f>
        <v>284.5</v>
      </c>
      <c r="J44" s="17"/>
    </row>
    <row r="45" spans="1:10" ht="48" customHeight="1" outlineLevel="2" x14ac:dyDescent="0.25">
      <c r="A45" s="18">
        <v>384</v>
      </c>
      <c r="B45" s="19">
        <v>42964</v>
      </c>
      <c r="C45" s="19">
        <v>42970</v>
      </c>
      <c r="D45" s="20" t="s">
        <v>67</v>
      </c>
      <c r="E45" s="20" t="s">
        <v>68</v>
      </c>
      <c r="F45" s="21">
        <v>0</v>
      </c>
      <c r="G45" s="21">
        <v>71</v>
      </c>
      <c r="H45" s="21">
        <v>89</v>
      </c>
      <c r="I45" s="21">
        <f t="shared" si="1"/>
        <v>160</v>
      </c>
      <c r="J45" s="22" t="s">
        <v>69</v>
      </c>
    </row>
    <row r="46" spans="1:10" outlineLevel="1" x14ac:dyDescent="0.25">
      <c r="A46" s="12"/>
      <c r="B46" s="13"/>
      <c r="C46" s="13"/>
      <c r="D46" s="14" t="s">
        <v>70</v>
      </c>
      <c r="E46" s="15"/>
      <c r="F46" s="16">
        <f>SUBTOTAL(9,F45:F45)</f>
        <v>0</v>
      </c>
      <c r="G46" s="16">
        <f>SUBTOTAL(9,G45:G45)</f>
        <v>71</v>
      </c>
      <c r="H46" s="16">
        <f>SUBTOTAL(9,H45:H45)</f>
        <v>89</v>
      </c>
      <c r="I46" s="16">
        <f>SUBTOTAL(9,I45:I45)</f>
        <v>160</v>
      </c>
      <c r="J46" s="17"/>
    </row>
    <row r="47" spans="1:10" ht="45" outlineLevel="2" x14ac:dyDescent="0.25">
      <c r="A47" s="18">
        <v>335</v>
      </c>
      <c r="B47" s="19">
        <v>42943</v>
      </c>
      <c r="C47" s="19">
        <v>42948</v>
      </c>
      <c r="D47" s="20" t="s">
        <v>71</v>
      </c>
      <c r="E47" s="20" t="s">
        <v>41</v>
      </c>
      <c r="F47" s="21">
        <v>0</v>
      </c>
      <c r="G47" s="21">
        <v>142</v>
      </c>
      <c r="H47" s="21">
        <v>232.25</v>
      </c>
      <c r="I47" s="21">
        <f t="shared" si="1"/>
        <v>374.25</v>
      </c>
      <c r="J47" s="22" t="s">
        <v>72</v>
      </c>
    </row>
    <row r="48" spans="1:10" ht="101.25" outlineLevel="2" x14ac:dyDescent="0.25">
      <c r="A48" s="6">
        <v>358</v>
      </c>
      <c r="B48" s="7">
        <v>42946</v>
      </c>
      <c r="C48" s="7">
        <v>42958</v>
      </c>
      <c r="D48" s="8" t="s">
        <v>71</v>
      </c>
      <c r="E48" s="8" t="s">
        <v>41</v>
      </c>
      <c r="F48" s="9">
        <v>2227</v>
      </c>
      <c r="G48" s="9">
        <v>0</v>
      </c>
      <c r="H48" s="9">
        <v>371.5</v>
      </c>
      <c r="I48" s="9">
        <f t="shared" si="1"/>
        <v>2598.5</v>
      </c>
      <c r="J48" s="10" t="s">
        <v>73</v>
      </c>
    </row>
    <row r="49" spans="1:10" ht="45" outlineLevel="2" x14ac:dyDescent="0.25">
      <c r="A49" s="6">
        <v>359</v>
      </c>
      <c r="B49" s="7">
        <v>42954</v>
      </c>
      <c r="C49" s="7">
        <v>42958</v>
      </c>
      <c r="D49" s="8" t="s">
        <v>71</v>
      </c>
      <c r="E49" s="8" t="s">
        <v>41</v>
      </c>
      <c r="F49" s="9">
        <v>0</v>
      </c>
      <c r="G49" s="9">
        <v>142</v>
      </c>
      <c r="H49" s="9">
        <v>236.73</v>
      </c>
      <c r="I49" s="9">
        <f t="shared" si="1"/>
        <v>378.73</v>
      </c>
      <c r="J49" s="10" t="s">
        <v>74</v>
      </c>
    </row>
    <row r="50" spans="1:10" ht="67.5" outlineLevel="2" x14ac:dyDescent="0.25">
      <c r="A50" s="6">
        <v>381</v>
      </c>
      <c r="B50" s="7">
        <v>42956</v>
      </c>
      <c r="C50" s="7">
        <v>42964</v>
      </c>
      <c r="D50" s="8" t="s">
        <v>71</v>
      </c>
      <c r="E50" s="8" t="s">
        <v>41</v>
      </c>
      <c r="F50" s="9">
        <v>714</v>
      </c>
      <c r="G50" s="9">
        <v>0</v>
      </c>
      <c r="H50" s="9">
        <v>237.73</v>
      </c>
      <c r="I50" s="9">
        <f t="shared" si="1"/>
        <v>951.73</v>
      </c>
      <c r="J50" s="10" t="s">
        <v>75</v>
      </c>
    </row>
    <row r="51" spans="1:10" ht="90" outlineLevel="2" x14ac:dyDescent="0.25">
      <c r="A51" s="6">
        <v>392</v>
      </c>
      <c r="B51" s="7">
        <v>42962</v>
      </c>
      <c r="C51" s="7">
        <v>42970</v>
      </c>
      <c r="D51" s="8" t="s">
        <v>71</v>
      </c>
      <c r="E51" s="8" t="s">
        <v>41</v>
      </c>
      <c r="F51" s="9">
        <v>1428</v>
      </c>
      <c r="G51" s="9">
        <v>71</v>
      </c>
      <c r="H51" s="9">
        <v>303.94000000000005</v>
      </c>
      <c r="I51" s="9">
        <f t="shared" si="1"/>
        <v>1802.94</v>
      </c>
      <c r="J51" s="10" t="s">
        <v>76</v>
      </c>
    </row>
    <row r="52" spans="1:10" outlineLevel="1" x14ac:dyDescent="0.25">
      <c r="A52" s="12"/>
      <c r="B52" s="13"/>
      <c r="C52" s="13"/>
      <c r="D52" s="14" t="s">
        <v>77</v>
      </c>
      <c r="E52" s="15"/>
      <c r="F52" s="16">
        <f>SUBTOTAL(9,F47:F51)</f>
        <v>4369</v>
      </c>
      <c r="G52" s="16">
        <f>SUBTOTAL(9,G47:G51)</f>
        <v>355</v>
      </c>
      <c r="H52" s="16">
        <f>SUBTOTAL(9,H47:H51)</f>
        <v>1382.15</v>
      </c>
      <c r="I52" s="16">
        <f>SUBTOTAL(9,I47:I51)</f>
        <v>6106.15</v>
      </c>
      <c r="J52" s="17"/>
    </row>
    <row r="53" spans="1:10" ht="22.5" outlineLevel="2" x14ac:dyDescent="0.25">
      <c r="A53" s="18">
        <v>360</v>
      </c>
      <c r="B53" s="19">
        <v>42951</v>
      </c>
      <c r="C53" s="19">
        <v>42958</v>
      </c>
      <c r="D53" s="20" t="s">
        <v>78</v>
      </c>
      <c r="E53" s="20" t="s">
        <v>59</v>
      </c>
      <c r="F53" s="21">
        <v>0</v>
      </c>
      <c r="G53" s="21">
        <v>71</v>
      </c>
      <c r="H53" s="21">
        <v>0</v>
      </c>
      <c r="I53" s="21">
        <f t="shared" si="1"/>
        <v>71</v>
      </c>
      <c r="J53" s="22" t="s">
        <v>79</v>
      </c>
    </row>
    <row r="54" spans="1:10" ht="45" outlineLevel="2" x14ac:dyDescent="0.25">
      <c r="A54" s="6">
        <v>361</v>
      </c>
      <c r="B54" s="7">
        <v>42957</v>
      </c>
      <c r="C54" s="7">
        <v>42958</v>
      </c>
      <c r="D54" s="8" t="s">
        <v>78</v>
      </c>
      <c r="E54" s="8" t="s">
        <v>59</v>
      </c>
      <c r="F54" s="9">
        <v>0</v>
      </c>
      <c r="G54" s="9">
        <v>71</v>
      </c>
      <c r="H54" s="9">
        <v>89</v>
      </c>
      <c r="I54" s="9">
        <f t="shared" si="1"/>
        <v>160</v>
      </c>
      <c r="J54" s="10" t="s">
        <v>80</v>
      </c>
    </row>
    <row r="55" spans="1:10" ht="33.75" outlineLevel="2" x14ac:dyDescent="0.25">
      <c r="A55" s="6">
        <v>362</v>
      </c>
      <c r="B55" s="7">
        <v>42964</v>
      </c>
      <c r="C55" s="7">
        <v>42958</v>
      </c>
      <c r="D55" s="8" t="s">
        <v>78</v>
      </c>
      <c r="E55" s="8" t="s">
        <v>59</v>
      </c>
      <c r="F55" s="9">
        <v>0</v>
      </c>
      <c r="G55" s="9">
        <v>142</v>
      </c>
      <c r="H55" s="9">
        <v>322.24</v>
      </c>
      <c r="I55" s="9">
        <f t="shared" si="1"/>
        <v>464.24</v>
      </c>
      <c r="J55" s="10" t="s">
        <v>81</v>
      </c>
    </row>
    <row r="56" spans="1:10" ht="33.75" outlineLevel="2" x14ac:dyDescent="0.25">
      <c r="A56" s="6">
        <v>363</v>
      </c>
      <c r="B56" s="7">
        <v>42972</v>
      </c>
      <c r="C56" s="7">
        <v>42958</v>
      </c>
      <c r="D56" s="8" t="s">
        <v>78</v>
      </c>
      <c r="E56" s="8" t="s">
        <v>59</v>
      </c>
      <c r="F56" s="9">
        <v>357</v>
      </c>
      <c r="G56" s="9">
        <v>142</v>
      </c>
      <c r="H56" s="9">
        <v>258.64</v>
      </c>
      <c r="I56" s="9">
        <f t="shared" si="1"/>
        <v>757.64</v>
      </c>
      <c r="J56" s="10" t="s">
        <v>82</v>
      </c>
    </row>
    <row r="57" spans="1:10" outlineLevel="1" x14ac:dyDescent="0.25">
      <c r="A57" s="12"/>
      <c r="B57" s="13"/>
      <c r="C57" s="13"/>
      <c r="D57" s="14" t="s">
        <v>83</v>
      </c>
      <c r="E57" s="15"/>
      <c r="F57" s="16">
        <f>SUBTOTAL(9,F53:F56)</f>
        <v>357</v>
      </c>
      <c r="G57" s="16">
        <f>SUBTOTAL(9,G53:G56)</f>
        <v>426</v>
      </c>
      <c r="H57" s="16">
        <f>SUBTOTAL(9,H53:H56)</f>
        <v>669.88</v>
      </c>
      <c r="I57" s="16">
        <f>SUBTOTAL(9,I53:I56)</f>
        <v>1452.88</v>
      </c>
      <c r="J57" s="17"/>
    </row>
    <row r="58" spans="1:10" ht="168.75" outlineLevel="2" x14ac:dyDescent="0.25">
      <c r="A58" s="18">
        <v>375</v>
      </c>
      <c r="B58" s="19">
        <v>42942</v>
      </c>
      <c r="C58" s="19">
        <v>42964</v>
      </c>
      <c r="D58" s="20" t="s">
        <v>84</v>
      </c>
      <c r="E58" s="20" t="s">
        <v>85</v>
      </c>
      <c r="F58" s="21">
        <v>0</v>
      </c>
      <c r="G58" s="21">
        <v>497</v>
      </c>
      <c r="H58" s="21">
        <v>419.76000000000005</v>
      </c>
      <c r="I58" s="21">
        <f t="shared" si="1"/>
        <v>916.76</v>
      </c>
      <c r="J58" s="22" t="s">
        <v>86</v>
      </c>
    </row>
    <row r="59" spans="1:10" ht="45" outlineLevel="2" x14ac:dyDescent="0.25">
      <c r="A59" s="6">
        <v>376</v>
      </c>
      <c r="B59" s="7">
        <v>42961</v>
      </c>
      <c r="C59" s="7">
        <v>42964</v>
      </c>
      <c r="D59" s="8" t="s">
        <v>84</v>
      </c>
      <c r="E59" s="8" t="s">
        <v>85</v>
      </c>
      <c r="F59" s="9">
        <v>578</v>
      </c>
      <c r="G59" s="9">
        <v>115.5</v>
      </c>
      <c r="H59" s="9">
        <v>173</v>
      </c>
      <c r="I59" s="9">
        <f t="shared" si="1"/>
        <v>866.5</v>
      </c>
      <c r="J59" s="10" t="s">
        <v>87</v>
      </c>
    </row>
    <row r="60" spans="1:10" outlineLevel="1" x14ac:dyDescent="0.25">
      <c r="A60" s="12"/>
      <c r="B60" s="13"/>
      <c r="C60" s="13"/>
      <c r="D60" s="14" t="s">
        <v>88</v>
      </c>
      <c r="E60" s="15"/>
      <c r="F60" s="16">
        <f>SUBTOTAL(9,F58:F59)</f>
        <v>578</v>
      </c>
      <c r="G60" s="16">
        <f>SUBTOTAL(9,G58:G59)</f>
        <v>612.5</v>
      </c>
      <c r="H60" s="16">
        <f>SUBTOTAL(9,H58:H59)</f>
        <v>592.76</v>
      </c>
      <c r="I60" s="16">
        <f>SUBTOTAL(9,I58:I59)</f>
        <v>1783.26</v>
      </c>
      <c r="J60" s="17"/>
    </row>
    <row r="61" spans="1:10" ht="45" outlineLevel="2" x14ac:dyDescent="0.25">
      <c r="A61" s="18">
        <v>345</v>
      </c>
      <c r="B61" s="19">
        <v>42950</v>
      </c>
      <c r="C61" s="19">
        <v>42958</v>
      </c>
      <c r="D61" s="20" t="s">
        <v>89</v>
      </c>
      <c r="E61" s="20" t="s">
        <v>90</v>
      </c>
      <c r="F61" s="21">
        <v>0</v>
      </c>
      <c r="G61" s="21">
        <v>142</v>
      </c>
      <c r="H61" s="21">
        <v>328.56</v>
      </c>
      <c r="I61" s="21">
        <f t="shared" si="1"/>
        <v>470.56</v>
      </c>
      <c r="J61" s="22" t="s">
        <v>91</v>
      </c>
    </row>
    <row r="62" spans="1:10" outlineLevel="1" x14ac:dyDescent="0.25">
      <c r="A62" s="12"/>
      <c r="B62" s="13"/>
      <c r="C62" s="13"/>
      <c r="D62" s="14" t="s">
        <v>92</v>
      </c>
      <c r="E62" s="15"/>
      <c r="F62" s="16">
        <f>SUBTOTAL(9,F61:F61)</f>
        <v>0</v>
      </c>
      <c r="G62" s="16">
        <f>SUBTOTAL(9,G61:G61)</f>
        <v>142</v>
      </c>
      <c r="H62" s="16">
        <f>SUBTOTAL(9,H61:H61)</f>
        <v>328.56</v>
      </c>
      <c r="I62" s="16">
        <f>SUBTOTAL(9,I61:I61)</f>
        <v>470.56</v>
      </c>
      <c r="J62" s="17"/>
    </row>
    <row r="63" spans="1:10" ht="45" outlineLevel="2" x14ac:dyDescent="0.25">
      <c r="A63" s="18">
        <v>333</v>
      </c>
      <c r="B63" s="19">
        <v>42961</v>
      </c>
      <c r="C63" s="19">
        <v>42948</v>
      </c>
      <c r="D63" s="20" t="s">
        <v>93</v>
      </c>
      <c r="E63" s="20" t="s">
        <v>41</v>
      </c>
      <c r="F63" s="21">
        <v>1156</v>
      </c>
      <c r="G63" s="21">
        <v>0</v>
      </c>
      <c r="H63" s="21">
        <v>374.4</v>
      </c>
      <c r="I63" s="21">
        <f t="shared" si="1"/>
        <v>1530.4</v>
      </c>
      <c r="J63" s="22" t="s">
        <v>94</v>
      </c>
    </row>
    <row r="64" spans="1:10" ht="56.25" outlineLevel="2" x14ac:dyDescent="0.25">
      <c r="A64" s="6">
        <v>340</v>
      </c>
      <c r="B64" s="7">
        <v>42942</v>
      </c>
      <c r="C64" s="7">
        <v>42949</v>
      </c>
      <c r="D64" s="8" t="s">
        <v>93</v>
      </c>
      <c r="E64" s="8" t="s">
        <v>41</v>
      </c>
      <c r="F64" s="9">
        <v>357</v>
      </c>
      <c r="G64" s="9">
        <v>71</v>
      </c>
      <c r="H64" s="9">
        <v>432.44</v>
      </c>
      <c r="I64" s="9">
        <f t="shared" si="1"/>
        <v>860.44</v>
      </c>
      <c r="J64" s="10" t="s">
        <v>95</v>
      </c>
    </row>
    <row r="65" spans="1:10" outlineLevel="1" x14ac:dyDescent="0.25">
      <c r="A65" s="12"/>
      <c r="B65" s="13"/>
      <c r="C65" s="13"/>
      <c r="D65" s="14" t="s">
        <v>96</v>
      </c>
      <c r="E65" s="15"/>
      <c r="F65" s="16">
        <f>SUBTOTAL(9,F63:F64)</f>
        <v>1513</v>
      </c>
      <c r="G65" s="16">
        <f>SUBTOTAL(9,G63:G64)</f>
        <v>71</v>
      </c>
      <c r="H65" s="16">
        <f>SUBTOTAL(9,H63:H64)</f>
        <v>806.83999999999992</v>
      </c>
      <c r="I65" s="16">
        <f>SUBTOTAL(9,I63:I64)</f>
        <v>2390.84</v>
      </c>
      <c r="J65" s="17"/>
    </row>
    <row r="66" spans="1:10" ht="78.75" outlineLevel="2" x14ac:dyDescent="0.25">
      <c r="A66" s="18">
        <v>353</v>
      </c>
      <c r="B66" s="19">
        <v>42956</v>
      </c>
      <c r="C66" s="19">
        <v>42958</v>
      </c>
      <c r="D66" s="20" t="s">
        <v>97</v>
      </c>
      <c r="E66" s="20" t="s">
        <v>41</v>
      </c>
      <c r="F66" s="21">
        <v>714</v>
      </c>
      <c r="G66" s="21">
        <v>0</v>
      </c>
      <c r="H66" s="21">
        <v>459.96000000000004</v>
      </c>
      <c r="I66" s="21">
        <f t="shared" si="1"/>
        <v>1173.96</v>
      </c>
      <c r="J66" s="22" t="s">
        <v>157</v>
      </c>
    </row>
    <row r="67" spans="1:10" ht="22.5" outlineLevel="2" x14ac:dyDescent="0.25">
      <c r="A67" s="6">
        <v>353</v>
      </c>
      <c r="B67" s="7">
        <v>42956</v>
      </c>
      <c r="C67" s="7">
        <v>42958</v>
      </c>
      <c r="D67" s="8" t="s">
        <v>97</v>
      </c>
      <c r="E67" s="8" t="s">
        <v>41</v>
      </c>
      <c r="F67" s="9">
        <v>0</v>
      </c>
      <c r="G67" s="9">
        <f>(-133/6)*2</f>
        <v>-44.333333333333336</v>
      </c>
      <c r="H67" s="9">
        <f>-(396.33/6)*2</f>
        <v>-132.10999999999999</v>
      </c>
      <c r="I67" s="9">
        <f t="shared" si="1"/>
        <v>-176.44333333333333</v>
      </c>
      <c r="J67" s="10" t="s">
        <v>156</v>
      </c>
    </row>
    <row r="68" spans="1:10" ht="33.75" outlineLevel="2" x14ac:dyDescent="0.25">
      <c r="A68" s="6">
        <v>354</v>
      </c>
      <c r="B68" s="7">
        <v>42928</v>
      </c>
      <c r="C68" s="7">
        <v>42958</v>
      </c>
      <c r="D68" s="8" t="s">
        <v>97</v>
      </c>
      <c r="E68" s="8" t="s">
        <v>41</v>
      </c>
      <c r="F68" s="9">
        <v>0</v>
      </c>
      <c r="G68" s="9">
        <v>71</v>
      </c>
      <c r="H68" s="9">
        <v>93.28</v>
      </c>
      <c r="I68" s="9">
        <f t="shared" si="1"/>
        <v>164.28</v>
      </c>
      <c r="J68" s="10" t="s">
        <v>98</v>
      </c>
    </row>
    <row r="69" spans="1:10" outlineLevel="1" x14ac:dyDescent="0.25">
      <c r="A69" s="12"/>
      <c r="B69" s="13"/>
      <c r="C69" s="13"/>
      <c r="D69" s="14" t="s">
        <v>99</v>
      </c>
      <c r="E69" s="15"/>
      <c r="F69" s="16">
        <f>SUBTOTAL(9,F66:F68)</f>
        <v>714</v>
      </c>
      <c r="G69" s="16">
        <f>SUBTOTAL(9,G66:G68)</f>
        <v>26.666666666666664</v>
      </c>
      <c r="H69" s="16">
        <f>SUBTOTAL(9,H66:H68)</f>
        <v>421.13</v>
      </c>
      <c r="I69" s="16">
        <f>SUBTOTAL(9,I66:I68)</f>
        <v>1161.7966666666666</v>
      </c>
      <c r="J69" s="17"/>
    </row>
    <row r="70" spans="1:10" ht="56.25" outlineLevel="2" x14ac:dyDescent="0.25">
      <c r="A70" s="18">
        <v>337</v>
      </c>
      <c r="B70" s="19">
        <v>42950</v>
      </c>
      <c r="C70" s="19">
        <v>42948</v>
      </c>
      <c r="D70" s="20" t="s">
        <v>100</v>
      </c>
      <c r="E70" s="20" t="s">
        <v>101</v>
      </c>
      <c r="F70" s="21">
        <v>357</v>
      </c>
      <c r="G70" s="21">
        <v>142</v>
      </c>
      <c r="H70" s="21">
        <v>345.56</v>
      </c>
      <c r="I70" s="21">
        <f t="shared" si="1"/>
        <v>844.56</v>
      </c>
      <c r="J70" s="22" t="s">
        <v>102</v>
      </c>
    </row>
    <row r="71" spans="1:10" ht="56.25" outlineLevel="2" x14ac:dyDescent="0.25">
      <c r="A71" s="6">
        <v>356</v>
      </c>
      <c r="B71" s="7">
        <v>42957</v>
      </c>
      <c r="C71" s="7">
        <v>42958</v>
      </c>
      <c r="D71" s="8" t="s">
        <v>100</v>
      </c>
      <c r="E71" s="8" t="s">
        <v>101</v>
      </c>
      <c r="F71" s="9">
        <v>357</v>
      </c>
      <c r="G71" s="9">
        <v>142</v>
      </c>
      <c r="H71" s="9">
        <v>375.24</v>
      </c>
      <c r="I71" s="9">
        <f t="shared" si="1"/>
        <v>874.24</v>
      </c>
      <c r="J71" s="10" t="s">
        <v>103</v>
      </c>
    </row>
    <row r="72" spans="1:10" ht="33.75" outlineLevel="2" x14ac:dyDescent="0.25">
      <c r="A72" s="6">
        <v>378</v>
      </c>
      <c r="B72" s="7">
        <v>42962</v>
      </c>
      <c r="C72" s="7">
        <v>42964</v>
      </c>
      <c r="D72" s="8" t="s">
        <v>100</v>
      </c>
      <c r="E72" s="8" t="s">
        <v>101</v>
      </c>
      <c r="F72" s="9">
        <v>1734</v>
      </c>
      <c r="G72" s="9">
        <v>0</v>
      </c>
      <c r="H72" s="9">
        <v>173</v>
      </c>
      <c r="I72" s="9">
        <f t="shared" si="1"/>
        <v>1907</v>
      </c>
      <c r="J72" s="10" t="s">
        <v>104</v>
      </c>
    </row>
    <row r="73" spans="1:10" ht="33.75" outlineLevel="2" x14ac:dyDescent="0.25">
      <c r="A73" s="6">
        <v>388</v>
      </c>
      <c r="B73" s="7">
        <v>42971</v>
      </c>
      <c r="C73" s="7">
        <v>42970</v>
      </c>
      <c r="D73" s="8" t="s">
        <v>100</v>
      </c>
      <c r="E73" s="8" t="s">
        <v>101</v>
      </c>
      <c r="F73" s="9">
        <v>357</v>
      </c>
      <c r="G73" s="9">
        <v>142</v>
      </c>
      <c r="H73" s="9">
        <v>345.56</v>
      </c>
      <c r="I73" s="9">
        <f t="shared" si="1"/>
        <v>844.56</v>
      </c>
      <c r="J73" s="10" t="s">
        <v>105</v>
      </c>
    </row>
    <row r="74" spans="1:10" outlineLevel="1" x14ac:dyDescent="0.25">
      <c r="A74" s="12"/>
      <c r="B74" s="13"/>
      <c r="C74" s="13"/>
      <c r="D74" s="14" t="s">
        <v>106</v>
      </c>
      <c r="E74" s="15"/>
      <c r="F74" s="16">
        <f>SUBTOTAL(9,F70:F73)</f>
        <v>2805</v>
      </c>
      <c r="G74" s="16">
        <f>SUBTOTAL(9,G70:G73)</f>
        <v>426</v>
      </c>
      <c r="H74" s="16">
        <f>SUBTOTAL(9,H70:H73)</f>
        <v>1239.3599999999999</v>
      </c>
      <c r="I74" s="16">
        <f>SUBTOTAL(9,I70:I73)</f>
        <v>4470.3600000000006</v>
      </c>
      <c r="J74" s="17"/>
    </row>
    <row r="75" spans="1:10" ht="45" outlineLevel="2" x14ac:dyDescent="0.25">
      <c r="A75" s="18">
        <v>380</v>
      </c>
      <c r="B75" s="19">
        <v>42963</v>
      </c>
      <c r="C75" s="19">
        <v>42964</v>
      </c>
      <c r="D75" s="20" t="s">
        <v>107</v>
      </c>
      <c r="E75" s="20" t="s">
        <v>45</v>
      </c>
      <c r="F75" s="21">
        <v>0</v>
      </c>
      <c r="G75" s="21">
        <v>142</v>
      </c>
      <c r="H75" s="21">
        <v>190.76000000000002</v>
      </c>
      <c r="I75" s="21">
        <f t="shared" si="1"/>
        <v>332.76</v>
      </c>
      <c r="J75" s="22" t="s">
        <v>108</v>
      </c>
    </row>
    <row r="76" spans="1:10" outlineLevel="1" x14ac:dyDescent="0.25">
      <c r="A76" s="12"/>
      <c r="B76" s="13"/>
      <c r="C76" s="13"/>
      <c r="D76" s="14" t="s">
        <v>109</v>
      </c>
      <c r="E76" s="15"/>
      <c r="F76" s="16">
        <f>SUBTOTAL(9,F75:F75)</f>
        <v>0</v>
      </c>
      <c r="G76" s="16">
        <f>SUBTOTAL(9,G75:G75)</f>
        <v>142</v>
      </c>
      <c r="H76" s="16">
        <f>SUBTOTAL(9,H75:H75)</f>
        <v>190.76000000000002</v>
      </c>
      <c r="I76" s="16">
        <f>SUBTOTAL(9,I75:I75)</f>
        <v>332.76</v>
      </c>
      <c r="J76" s="17"/>
    </row>
    <row r="77" spans="1:10" ht="45" outlineLevel="2" x14ac:dyDescent="0.25">
      <c r="A77" s="18">
        <v>349</v>
      </c>
      <c r="B77" s="19">
        <v>42950</v>
      </c>
      <c r="C77" s="19">
        <v>42958</v>
      </c>
      <c r="D77" s="20" t="s">
        <v>110</v>
      </c>
      <c r="E77" s="20" t="s">
        <v>45</v>
      </c>
      <c r="F77" s="21">
        <v>0</v>
      </c>
      <c r="G77" s="21">
        <v>142</v>
      </c>
      <c r="H77" s="21">
        <v>419.72</v>
      </c>
      <c r="I77" s="21">
        <f t="shared" si="1"/>
        <v>561.72</v>
      </c>
      <c r="J77" s="22" t="s">
        <v>111</v>
      </c>
    </row>
    <row r="78" spans="1:10" ht="33.75" outlineLevel="2" x14ac:dyDescent="0.25">
      <c r="A78" s="6">
        <v>350</v>
      </c>
      <c r="B78" s="7">
        <v>42927</v>
      </c>
      <c r="C78" s="7">
        <v>42958</v>
      </c>
      <c r="D78" s="8" t="s">
        <v>110</v>
      </c>
      <c r="E78" s="8" t="s">
        <v>45</v>
      </c>
      <c r="F78" s="9">
        <v>0</v>
      </c>
      <c r="G78" s="9">
        <v>71</v>
      </c>
      <c r="H78" s="9">
        <v>53</v>
      </c>
      <c r="I78" s="9">
        <f t="shared" si="1"/>
        <v>124</v>
      </c>
      <c r="J78" s="10" t="s">
        <v>112</v>
      </c>
    </row>
    <row r="79" spans="1:10" ht="33.75" outlineLevel="2" x14ac:dyDescent="0.25">
      <c r="A79" s="6">
        <v>389</v>
      </c>
      <c r="B79" s="7">
        <v>42963</v>
      </c>
      <c r="C79" s="7">
        <v>42970</v>
      </c>
      <c r="D79" s="8" t="s">
        <v>110</v>
      </c>
      <c r="E79" s="8" t="s">
        <v>45</v>
      </c>
      <c r="F79" s="9">
        <v>0</v>
      </c>
      <c r="G79" s="9">
        <v>142</v>
      </c>
      <c r="H79" s="9">
        <v>279.8</v>
      </c>
      <c r="I79" s="9">
        <f t="shared" si="1"/>
        <v>421.8</v>
      </c>
      <c r="J79" s="10" t="s">
        <v>113</v>
      </c>
    </row>
    <row r="80" spans="1:10" ht="33.75" outlineLevel="2" x14ac:dyDescent="0.25">
      <c r="A80" s="6">
        <v>390</v>
      </c>
      <c r="B80" s="7">
        <v>42964</v>
      </c>
      <c r="C80" s="7">
        <v>42970</v>
      </c>
      <c r="D80" s="8" t="s">
        <v>110</v>
      </c>
      <c r="E80" s="8" t="s">
        <v>45</v>
      </c>
      <c r="F80" s="9">
        <v>0</v>
      </c>
      <c r="G80" s="9">
        <v>142</v>
      </c>
      <c r="H80" s="9">
        <v>254.36</v>
      </c>
      <c r="I80" s="9">
        <f t="shared" si="1"/>
        <v>396.36</v>
      </c>
      <c r="J80" s="10" t="s">
        <v>114</v>
      </c>
    </row>
    <row r="81" spans="1:10" outlineLevel="1" x14ac:dyDescent="0.25">
      <c r="A81" s="12"/>
      <c r="B81" s="13"/>
      <c r="C81" s="13"/>
      <c r="D81" s="14" t="s">
        <v>115</v>
      </c>
      <c r="E81" s="15"/>
      <c r="F81" s="16">
        <f>SUBTOTAL(9,F77:F80)</f>
        <v>0</v>
      </c>
      <c r="G81" s="16">
        <f>SUBTOTAL(9,G77:G80)</f>
        <v>497</v>
      </c>
      <c r="H81" s="16">
        <f>SUBTOTAL(9,H77:H80)</f>
        <v>1006.88</v>
      </c>
      <c r="I81" s="16">
        <f>SUBTOTAL(9,I77:I80)</f>
        <v>1503.88</v>
      </c>
      <c r="J81" s="17"/>
    </row>
    <row r="82" spans="1:10" ht="45" outlineLevel="2" x14ac:dyDescent="0.25">
      <c r="A82" s="18">
        <v>379</v>
      </c>
      <c r="B82" s="19">
        <v>42957</v>
      </c>
      <c r="C82" s="19">
        <v>42964</v>
      </c>
      <c r="D82" s="20" t="s">
        <v>116</v>
      </c>
      <c r="E82" s="20" t="s">
        <v>45</v>
      </c>
      <c r="F82" s="21">
        <v>357</v>
      </c>
      <c r="G82" s="21">
        <v>142</v>
      </c>
      <c r="H82" s="21">
        <v>370.92</v>
      </c>
      <c r="I82" s="21">
        <f t="shared" si="1"/>
        <v>869.92000000000007</v>
      </c>
      <c r="J82" s="22" t="s">
        <v>117</v>
      </c>
    </row>
    <row r="83" spans="1:10" outlineLevel="1" x14ac:dyDescent="0.25">
      <c r="A83" s="12"/>
      <c r="B83" s="13"/>
      <c r="C83" s="13"/>
      <c r="D83" s="14" t="s">
        <v>118</v>
      </c>
      <c r="E83" s="15"/>
      <c r="F83" s="16">
        <f>SUBTOTAL(9,F82:F82)</f>
        <v>357</v>
      </c>
      <c r="G83" s="16">
        <f>SUBTOTAL(9,G82:G82)</f>
        <v>142</v>
      </c>
      <c r="H83" s="16">
        <f>SUBTOTAL(9,H82:H82)</f>
        <v>370.92</v>
      </c>
      <c r="I83" s="16">
        <f>SUBTOTAL(9,I82:I82)</f>
        <v>869.92000000000007</v>
      </c>
      <c r="J83" s="17"/>
    </row>
    <row r="84" spans="1:10" ht="56.25" outlineLevel="2" x14ac:dyDescent="0.25">
      <c r="A84" s="18">
        <v>334</v>
      </c>
      <c r="B84" s="19">
        <v>42975</v>
      </c>
      <c r="C84" s="19">
        <v>42948</v>
      </c>
      <c r="D84" s="20" t="s">
        <v>119</v>
      </c>
      <c r="E84" s="20" t="s">
        <v>120</v>
      </c>
      <c r="F84" s="21">
        <v>0</v>
      </c>
      <c r="G84" s="21">
        <v>142</v>
      </c>
      <c r="H84" s="21">
        <v>419.72</v>
      </c>
      <c r="I84" s="21">
        <f t="shared" si="1"/>
        <v>561.72</v>
      </c>
      <c r="J84" s="22" t="s">
        <v>121</v>
      </c>
    </row>
    <row r="85" spans="1:10" ht="45" outlineLevel="2" x14ac:dyDescent="0.25">
      <c r="A85" s="6">
        <v>339</v>
      </c>
      <c r="B85" s="7">
        <v>42950</v>
      </c>
      <c r="C85" s="7">
        <v>42948</v>
      </c>
      <c r="D85" s="8" t="s">
        <v>119</v>
      </c>
      <c r="E85" s="8" t="s">
        <v>120</v>
      </c>
      <c r="F85" s="9">
        <v>0</v>
      </c>
      <c r="G85" s="9">
        <v>142</v>
      </c>
      <c r="H85" s="9">
        <v>419.72</v>
      </c>
      <c r="I85" s="9">
        <f t="shared" si="1"/>
        <v>561.72</v>
      </c>
      <c r="J85" s="10" t="s">
        <v>122</v>
      </c>
    </row>
    <row r="86" spans="1:10" ht="56.25" outlineLevel="2" x14ac:dyDescent="0.25">
      <c r="A86" s="6">
        <v>364</v>
      </c>
      <c r="B86" s="7">
        <v>42963</v>
      </c>
      <c r="C86" s="7">
        <v>42958</v>
      </c>
      <c r="D86" s="8" t="s">
        <v>119</v>
      </c>
      <c r="E86" s="8" t="s">
        <v>120</v>
      </c>
      <c r="F86" s="9">
        <v>0</v>
      </c>
      <c r="G86" s="9">
        <v>142</v>
      </c>
      <c r="H86" s="9">
        <v>443.08000000000004</v>
      </c>
      <c r="I86" s="9">
        <f t="shared" si="1"/>
        <v>585.08000000000004</v>
      </c>
      <c r="J86" s="10" t="s">
        <v>123</v>
      </c>
    </row>
    <row r="87" spans="1:10" outlineLevel="1" x14ac:dyDescent="0.25">
      <c r="A87" s="12"/>
      <c r="B87" s="13"/>
      <c r="C87" s="13"/>
      <c r="D87" s="14" t="s">
        <v>124</v>
      </c>
      <c r="E87" s="15"/>
      <c r="F87" s="16">
        <f>SUBTOTAL(9,F84:F86)</f>
        <v>0</v>
      </c>
      <c r="G87" s="16">
        <f>SUBTOTAL(9,G84:G86)</f>
        <v>426</v>
      </c>
      <c r="H87" s="16">
        <f>SUBTOTAL(9,H84:H86)</f>
        <v>1282.52</v>
      </c>
      <c r="I87" s="16">
        <f>SUBTOTAL(9,I84:I86)</f>
        <v>1708.52</v>
      </c>
      <c r="J87" s="17"/>
    </row>
    <row r="88" spans="1:10" ht="45" outlineLevel="2" x14ac:dyDescent="0.25">
      <c r="A88" s="18">
        <v>342</v>
      </c>
      <c r="B88" s="19">
        <v>42950</v>
      </c>
      <c r="C88" s="19">
        <v>42958</v>
      </c>
      <c r="D88" s="20" t="s">
        <v>125</v>
      </c>
      <c r="E88" s="20" t="s">
        <v>45</v>
      </c>
      <c r="F88" s="21">
        <v>0</v>
      </c>
      <c r="G88" s="21">
        <v>142</v>
      </c>
      <c r="H88" s="21">
        <v>356.12</v>
      </c>
      <c r="I88" s="21">
        <f t="shared" si="1"/>
        <v>498.12</v>
      </c>
      <c r="J88" s="22" t="s">
        <v>126</v>
      </c>
    </row>
    <row r="89" spans="1:10" ht="33.75" outlineLevel="2" x14ac:dyDescent="0.25">
      <c r="A89" s="6">
        <v>343</v>
      </c>
      <c r="B89" s="7">
        <v>42937</v>
      </c>
      <c r="C89" s="7">
        <v>42958</v>
      </c>
      <c r="D89" s="8" t="s">
        <v>125</v>
      </c>
      <c r="E89" s="8" t="s">
        <v>45</v>
      </c>
      <c r="F89" s="9">
        <v>0</v>
      </c>
      <c r="G89" s="9">
        <v>142</v>
      </c>
      <c r="H89" s="9">
        <v>356.12</v>
      </c>
      <c r="I89" s="9">
        <f t="shared" si="1"/>
        <v>498.12</v>
      </c>
      <c r="J89" s="10" t="s">
        <v>127</v>
      </c>
    </row>
    <row r="90" spans="1:10" ht="33.75" outlineLevel="2" x14ac:dyDescent="0.25">
      <c r="A90" s="6">
        <v>344</v>
      </c>
      <c r="B90" s="7">
        <v>42909</v>
      </c>
      <c r="C90" s="7">
        <v>42958</v>
      </c>
      <c r="D90" s="8" t="s">
        <v>125</v>
      </c>
      <c r="E90" s="8" t="s">
        <v>45</v>
      </c>
      <c r="F90" s="9">
        <v>0</v>
      </c>
      <c r="G90" s="9">
        <v>142</v>
      </c>
      <c r="H90" s="9">
        <v>356.12</v>
      </c>
      <c r="I90" s="9">
        <f t="shared" si="1"/>
        <v>498.12</v>
      </c>
      <c r="J90" s="10" t="s">
        <v>128</v>
      </c>
    </row>
    <row r="91" spans="1:10" outlineLevel="1" x14ac:dyDescent="0.25">
      <c r="A91" s="12"/>
      <c r="B91" s="13"/>
      <c r="C91" s="13"/>
      <c r="D91" s="14" t="s">
        <v>129</v>
      </c>
      <c r="E91" s="15"/>
      <c r="F91" s="16">
        <f>SUBTOTAL(9,F88:F90)</f>
        <v>0</v>
      </c>
      <c r="G91" s="16">
        <f>SUBTOTAL(9,G88:G90)</f>
        <v>426</v>
      </c>
      <c r="H91" s="16">
        <f>SUBTOTAL(9,H88:H90)</f>
        <v>1068.3600000000001</v>
      </c>
      <c r="I91" s="16">
        <f>SUBTOTAL(9,I88:I90)</f>
        <v>1494.3600000000001</v>
      </c>
      <c r="J91" s="17"/>
    </row>
    <row r="92" spans="1:10" ht="45" outlineLevel="2" x14ac:dyDescent="0.25">
      <c r="A92" s="18">
        <v>352</v>
      </c>
      <c r="B92" s="19">
        <v>42950</v>
      </c>
      <c r="C92" s="19">
        <v>42958</v>
      </c>
      <c r="D92" s="20" t="s">
        <v>130</v>
      </c>
      <c r="E92" s="20" t="s">
        <v>131</v>
      </c>
      <c r="F92" s="21">
        <v>0</v>
      </c>
      <c r="G92" s="21">
        <v>71</v>
      </c>
      <c r="H92" s="21">
        <v>89</v>
      </c>
      <c r="I92" s="21">
        <f t="shared" si="1"/>
        <v>160</v>
      </c>
      <c r="J92" s="22" t="s">
        <v>132</v>
      </c>
    </row>
    <row r="93" spans="1:10" outlineLevel="1" x14ac:dyDescent="0.25">
      <c r="A93" s="12"/>
      <c r="B93" s="13"/>
      <c r="C93" s="13"/>
      <c r="D93" s="14" t="s">
        <v>133</v>
      </c>
      <c r="E93" s="15"/>
      <c r="F93" s="16">
        <f>SUBTOTAL(9,F92:F92)</f>
        <v>0</v>
      </c>
      <c r="G93" s="16">
        <f>SUBTOTAL(9,G92:G92)</f>
        <v>71</v>
      </c>
      <c r="H93" s="16">
        <f>SUBTOTAL(9,H92:H92)</f>
        <v>89</v>
      </c>
      <c r="I93" s="16">
        <f>SUBTOTAL(9,I92:I92)</f>
        <v>160</v>
      </c>
      <c r="J93" s="17"/>
    </row>
    <row r="94" spans="1:10" ht="33.75" outlineLevel="2" x14ac:dyDescent="0.25">
      <c r="A94" s="18">
        <v>336</v>
      </c>
      <c r="B94" s="19">
        <v>42943</v>
      </c>
      <c r="C94" s="19">
        <v>42948</v>
      </c>
      <c r="D94" s="20" t="s">
        <v>134</v>
      </c>
      <c r="E94" s="20" t="s">
        <v>41</v>
      </c>
      <c r="F94" s="21">
        <v>0</v>
      </c>
      <c r="G94" s="21">
        <v>142</v>
      </c>
      <c r="H94" s="21">
        <v>241.64000000000001</v>
      </c>
      <c r="I94" s="21">
        <f t="shared" ref="I94:I105" si="2">SUM(F94:H94)</f>
        <v>383.64</v>
      </c>
      <c r="J94" s="22" t="s">
        <v>135</v>
      </c>
    </row>
    <row r="95" spans="1:10" ht="33.75" outlineLevel="2" x14ac:dyDescent="0.25">
      <c r="A95" s="6">
        <v>355</v>
      </c>
      <c r="B95" s="7">
        <v>42954</v>
      </c>
      <c r="C95" s="7">
        <v>42958</v>
      </c>
      <c r="D95" s="8" t="s">
        <v>134</v>
      </c>
      <c r="E95" s="8" t="s">
        <v>41</v>
      </c>
      <c r="F95" s="9">
        <v>0</v>
      </c>
      <c r="G95" s="9">
        <v>142</v>
      </c>
      <c r="H95" s="9">
        <v>241.64000000000001</v>
      </c>
      <c r="I95" s="9">
        <f t="shared" si="2"/>
        <v>383.64</v>
      </c>
      <c r="J95" s="10" t="s">
        <v>136</v>
      </c>
    </row>
    <row r="96" spans="1:10" ht="67.5" outlineLevel="2" x14ac:dyDescent="0.25">
      <c r="A96" s="6">
        <v>377</v>
      </c>
      <c r="B96" s="7">
        <v>42956</v>
      </c>
      <c r="C96" s="7">
        <v>42964</v>
      </c>
      <c r="D96" s="8" t="s">
        <v>134</v>
      </c>
      <c r="E96" s="8" t="s">
        <v>41</v>
      </c>
      <c r="F96" s="9">
        <v>714</v>
      </c>
      <c r="G96" s="9">
        <v>0</v>
      </c>
      <c r="H96" s="9">
        <v>277.64</v>
      </c>
      <c r="I96" s="9">
        <f t="shared" si="2"/>
        <v>991.64</v>
      </c>
      <c r="J96" s="10" t="s">
        <v>137</v>
      </c>
    </row>
    <row r="97" spans="1:10" outlineLevel="1" x14ac:dyDescent="0.25">
      <c r="A97" s="12"/>
      <c r="B97" s="13"/>
      <c r="C97" s="13"/>
      <c r="D97" s="14" t="s">
        <v>138</v>
      </c>
      <c r="E97" s="15"/>
      <c r="F97" s="16">
        <f>SUBTOTAL(9,F94:F96)</f>
        <v>714</v>
      </c>
      <c r="G97" s="16">
        <f>SUBTOTAL(9,G94:G96)</f>
        <v>284</v>
      </c>
      <c r="H97" s="16">
        <f>SUBTOTAL(9,H94:H96)</f>
        <v>760.92000000000007</v>
      </c>
      <c r="I97" s="16">
        <f>SUBTOTAL(9,I94:I96)</f>
        <v>1758.92</v>
      </c>
      <c r="J97" s="17"/>
    </row>
    <row r="98" spans="1:10" ht="33.75" outlineLevel="2" x14ac:dyDescent="0.25">
      <c r="A98" s="18">
        <v>346</v>
      </c>
      <c r="B98" s="19">
        <v>42951</v>
      </c>
      <c r="C98" s="19">
        <v>42958</v>
      </c>
      <c r="D98" s="20" t="s">
        <v>139</v>
      </c>
      <c r="E98" s="20" t="s">
        <v>41</v>
      </c>
      <c r="F98" s="21">
        <v>0</v>
      </c>
      <c r="G98" s="21">
        <v>142</v>
      </c>
      <c r="H98" s="21">
        <v>53</v>
      </c>
      <c r="I98" s="21">
        <f t="shared" si="2"/>
        <v>195</v>
      </c>
      <c r="J98" s="22" t="s">
        <v>140</v>
      </c>
    </row>
    <row r="99" spans="1:10" ht="67.5" outlineLevel="2" x14ac:dyDescent="0.25">
      <c r="A99" s="6">
        <v>391</v>
      </c>
      <c r="B99" s="7">
        <v>42968</v>
      </c>
      <c r="C99" s="7">
        <v>42970</v>
      </c>
      <c r="D99" s="8" t="s">
        <v>139</v>
      </c>
      <c r="E99" s="8" t="s">
        <v>41</v>
      </c>
      <c r="F99" s="9">
        <v>0</v>
      </c>
      <c r="G99" s="9">
        <v>284</v>
      </c>
      <c r="H99" s="9">
        <v>273.44</v>
      </c>
      <c r="I99" s="9">
        <f t="shared" si="2"/>
        <v>557.44000000000005</v>
      </c>
      <c r="J99" s="10" t="s">
        <v>141</v>
      </c>
    </row>
    <row r="100" spans="1:10" outlineLevel="1" x14ac:dyDescent="0.25">
      <c r="A100" s="12"/>
      <c r="B100" s="13"/>
      <c r="C100" s="13"/>
      <c r="D100" s="14" t="s">
        <v>142</v>
      </c>
      <c r="E100" s="15"/>
      <c r="F100" s="16">
        <f>SUBTOTAL(9,F98:F99)</f>
        <v>0</v>
      </c>
      <c r="G100" s="16">
        <f>SUBTOTAL(9,G98:G99)</f>
        <v>426</v>
      </c>
      <c r="H100" s="16">
        <f>SUBTOTAL(9,H98:H99)</f>
        <v>326.44</v>
      </c>
      <c r="I100" s="16">
        <f>SUBTOTAL(9,I98:I99)</f>
        <v>752.44</v>
      </c>
      <c r="J100" s="17"/>
    </row>
    <row r="101" spans="1:10" ht="36" customHeight="1" outlineLevel="2" x14ac:dyDescent="0.25">
      <c r="A101" s="18">
        <v>383</v>
      </c>
      <c r="B101" s="19">
        <v>42971</v>
      </c>
      <c r="C101" s="19">
        <v>42965</v>
      </c>
      <c r="D101" s="20" t="s">
        <v>143</v>
      </c>
      <c r="E101" s="20" t="s">
        <v>144</v>
      </c>
      <c r="F101" s="21">
        <v>578</v>
      </c>
      <c r="G101" s="21">
        <v>0</v>
      </c>
      <c r="H101" s="21">
        <v>235.05</v>
      </c>
      <c r="I101" s="21">
        <f t="shared" si="2"/>
        <v>813.05</v>
      </c>
      <c r="J101" s="22" t="s">
        <v>145</v>
      </c>
    </row>
    <row r="102" spans="1:10" outlineLevel="1" x14ac:dyDescent="0.25">
      <c r="A102" s="12"/>
      <c r="B102" s="13"/>
      <c r="C102" s="13"/>
      <c r="D102" s="14" t="s">
        <v>146</v>
      </c>
      <c r="E102" s="15"/>
      <c r="F102" s="16">
        <f>SUBTOTAL(9,F101:F101)</f>
        <v>578</v>
      </c>
      <c r="G102" s="16">
        <f>SUBTOTAL(9,G101:G101)</f>
        <v>0</v>
      </c>
      <c r="H102" s="16">
        <f>SUBTOTAL(9,H101:H101)</f>
        <v>235.05</v>
      </c>
      <c r="I102" s="16">
        <f>SUBTOTAL(9,I101:I101)</f>
        <v>813.05</v>
      </c>
      <c r="J102" s="17"/>
    </row>
    <row r="103" spans="1:10" ht="45" outlineLevel="2" x14ac:dyDescent="0.25">
      <c r="A103" s="18">
        <v>351</v>
      </c>
      <c r="B103" s="19">
        <v>42950</v>
      </c>
      <c r="C103" s="19">
        <v>42958</v>
      </c>
      <c r="D103" s="20" t="s">
        <v>147</v>
      </c>
      <c r="E103" s="20" t="s">
        <v>45</v>
      </c>
      <c r="F103" s="21">
        <v>357</v>
      </c>
      <c r="G103" s="21">
        <v>71</v>
      </c>
      <c r="H103" s="21">
        <v>888.24</v>
      </c>
      <c r="I103" s="21">
        <f t="shared" si="2"/>
        <v>1316.24</v>
      </c>
      <c r="J103" s="22" t="s">
        <v>148</v>
      </c>
    </row>
    <row r="104" spans="1:10" outlineLevel="1" x14ac:dyDescent="0.25">
      <c r="A104" s="12"/>
      <c r="B104" s="13"/>
      <c r="C104" s="13"/>
      <c r="D104" s="14" t="s">
        <v>149</v>
      </c>
      <c r="E104" s="15"/>
      <c r="F104" s="16">
        <f>SUBTOTAL(9,F103:F103)</f>
        <v>357</v>
      </c>
      <c r="G104" s="16">
        <f>SUBTOTAL(9,G103:G103)</f>
        <v>71</v>
      </c>
      <c r="H104" s="16">
        <f>SUBTOTAL(9,H103:H103)</f>
        <v>888.24</v>
      </c>
      <c r="I104" s="16">
        <f>SUBTOTAL(9,I103:I103)</f>
        <v>1316.24</v>
      </c>
      <c r="J104" s="17"/>
    </row>
    <row r="105" spans="1:10" ht="56.25" outlineLevel="2" x14ac:dyDescent="0.25">
      <c r="A105" s="18">
        <v>357</v>
      </c>
      <c r="B105" s="19">
        <v>42957</v>
      </c>
      <c r="C105" s="19">
        <v>42958</v>
      </c>
      <c r="D105" s="20" t="s">
        <v>150</v>
      </c>
      <c r="E105" s="20" t="s">
        <v>45</v>
      </c>
      <c r="F105" s="21">
        <v>357</v>
      </c>
      <c r="G105" s="21">
        <v>142</v>
      </c>
      <c r="H105" s="21">
        <v>169.37</v>
      </c>
      <c r="I105" s="21">
        <f t="shared" si="2"/>
        <v>668.37</v>
      </c>
      <c r="J105" s="22" t="s">
        <v>151</v>
      </c>
    </row>
    <row r="106" spans="1:10" outlineLevel="1" x14ac:dyDescent="0.25">
      <c r="A106" s="12"/>
      <c r="B106" s="13"/>
      <c r="C106" s="13"/>
      <c r="D106" s="14" t="s">
        <v>152</v>
      </c>
      <c r="E106" s="15"/>
      <c r="F106" s="16">
        <f>SUBTOTAL(9,F105:F105)</f>
        <v>357</v>
      </c>
      <c r="G106" s="16">
        <f>SUBTOTAL(9,G105:G105)</f>
        <v>142</v>
      </c>
      <c r="H106" s="16">
        <f>SUBTOTAL(9,H105:H105)</f>
        <v>169.37</v>
      </c>
      <c r="I106" s="16">
        <f>SUBTOTAL(9,I105:I105)</f>
        <v>668.37</v>
      </c>
      <c r="J106" s="17"/>
    </row>
    <row r="107" spans="1:10" x14ac:dyDescent="0.25">
      <c r="A107" s="12"/>
      <c r="B107" s="13"/>
      <c r="C107" s="13"/>
      <c r="D107" s="14" t="s">
        <v>153</v>
      </c>
      <c r="E107" s="15"/>
      <c r="F107" s="16">
        <f>SUBTOTAL(9,F27:F105)</f>
        <v>14484</v>
      </c>
      <c r="G107" s="16">
        <f>SUBTOTAL(9,G27:G105)</f>
        <v>6053.1666666666661</v>
      </c>
      <c r="H107" s="16">
        <f>SUBTOTAL(9,H27:H105)</f>
        <v>14513.36</v>
      </c>
      <c r="I107" s="16">
        <f>SUBTOTAL(9,I27:I105)</f>
        <v>35050.526666666672</v>
      </c>
      <c r="J107" s="17"/>
    </row>
    <row r="111" spans="1:10" x14ac:dyDescent="0.25">
      <c r="A111" s="34" t="s">
        <v>154</v>
      </c>
      <c r="B111" s="35"/>
      <c r="C111" s="35"/>
      <c r="D111" s="35"/>
      <c r="E111" s="35"/>
      <c r="F111" s="35"/>
      <c r="G111" s="35"/>
      <c r="H111" s="35"/>
      <c r="I111" s="36"/>
    </row>
    <row r="112" spans="1:10" x14ac:dyDescent="0.25">
      <c r="A112" s="27"/>
      <c r="B112" s="28"/>
      <c r="C112" s="28"/>
      <c r="D112" s="28"/>
      <c r="E112" s="14" t="s">
        <v>38</v>
      </c>
      <c r="F112" s="29">
        <f>F21</f>
        <v>7386</v>
      </c>
      <c r="G112" s="29">
        <f t="shared" ref="G112:I112" si="3">G21</f>
        <v>725</v>
      </c>
      <c r="H112" s="29">
        <f t="shared" si="3"/>
        <v>520.92000000000007</v>
      </c>
      <c r="I112" s="29">
        <f t="shared" si="3"/>
        <v>8631.92</v>
      </c>
    </row>
    <row r="113" spans="1:9" x14ac:dyDescent="0.25">
      <c r="A113" s="27"/>
      <c r="B113" s="28"/>
      <c r="C113" s="28"/>
      <c r="D113" s="28"/>
      <c r="E113" s="14" t="s">
        <v>153</v>
      </c>
      <c r="F113" s="29">
        <f>F107</f>
        <v>14484</v>
      </c>
      <c r="G113" s="29">
        <f t="shared" ref="G113:I113" si="4">G107</f>
        <v>6053.1666666666661</v>
      </c>
      <c r="H113" s="29">
        <f t="shared" si="4"/>
        <v>14513.36</v>
      </c>
      <c r="I113" s="29">
        <f t="shared" si="4"/>
        <v>35050.526666666672</v>
      </c>
    </row>
    <row r="114" spans="1:9" x14ac:dyDescent="0.25">
      <c r="A114" s="27"/>
      <c r="B114" s="28"/>
      <c r="C114" s="28"/>
      <c r="D114" s="28"/>
      <c r="E114" s="14" t="s">
        <v>155</v>
      </c>
      <c r="F114" s="29">
        <f t="shared" ref="F114:H114" si="5">SUM(F112:F113)</f>
        <v>21870</v>
      </c>
      <c r="G114" s="29">
        <f t="shared" si="5"/>
        <v>6778.1666666666661</v>
      </c>
      <c r="H114" s="29">
        <f t="shared" si="5"/>
        <v>15034.28</v>
      </c>
      <c r="I114" s="29">
        <f>SUM(I112:I113)</f>
        <v>43682.44666666667</v>
      </c>
    </row>
  </sheetData>
  <mergeCells count="4">
    <mergeCell ref="A2:J2"/>
    <mergeCell ref="A3:J3"/>
    <mergeCell ref="A24:J24"/>
    <mergeCell ref="A111:I111"/>
  </mergeCells>
  <conditionalFormatting sqref="A22:H23">
    <cfRule type="expression" dxfId="6" priority="13">
      <formula>OR(#REF!="",AND(#REF!&lt;&gt;"",#REF!=""))</formula>
    </cfRule>
  </conditionalFormatting>
  <conditionalFormatting sqref="A22:H23">
    <cfRule type="expression" priority="14">
      <formula>OR(#REF!="",AND(#REF!&lt;&gt;"",#REF!=""))</formula>
    </cfRule>
  </conditionalFormatting>
  <conditionalFormatting sqref="J22:J23">
    <cfRule type="expression" dxfId="5" priority="11">
      <formula>OR(#REF!="",AND(#REF!&lt;&gt;"",#REF!=""))</formula>
    </cfRule>
  </conditionalFormatting>
  <conditionalFormatting sqref="J22:J23">
    <cfRule type="expression" priority="12">
      <formula>OR(#REF!="",AND(#REF!&lt;&gt;"",#REF!=""))</formula>
    </cfRule>
  </conditionalFormatting>
  <conditionalFormatting sqref="A112:E114">
    <cfRule type="expression" dxfId="4" priority="9">
      <formula>OR(#REF!="",AND(#REF!&lt;&gt;"",#REF!=""))</formula>
    </cfRule>
  </conditionalFormatting>
  <conditionalFormatting sqref="A112:E114">
    <cfRule type="expression" priority="10">
      <formula>OR(#REF!="",AND(#REF!&lt;&gt;"",#REF!=""))</formula>
    </cfRule>
  </conditionalFormatting>
  <conditionalFormatting sqref="F114:I114 F112:I112">
    <cfRule type="expression" dxfId="3" priority="7">
      <formula>OR(#REF!="",AND(#REF!&lt;&gt;"",#REF!=""))</formula>
    </cfRule>
  </conditionalFormatting>
  <conditionalFormatting sqref="F114:I114 F112:I112">
    <cfRule type="expression" priority="8">
      <formula>OR(#REF!="",AND(#REF!&lt;&gt;"",#REF!=""))</formula>
    </cfRule>
  </conditionalFormatting>
  <conditionalFormatting sqref="F113:I113">
    <cfRule type="expression" dxfId="2" priority="5">
      <formula>OR(#REF!="",AND(#REF!&lt;&gt;"",#REF!=""))</formula>
    </cfRule>
  </conditionalFormatting>
  <conditionalFormatting sqref="F113:I113">
    <cfRule type="expression" priority="6">
      <formula>OR(#REF!="",AND(#REF!&lt;&gt;"",#REF!=""))</formula>
    </cfRule>
  </conditionalFormatting>
  <conditionalFormatting sqref="D21">
    <cfRule type="expression" dxfId="1" priority="3">
      <formula>OR(#REF!="",AND(#REF!&lt;&gt;"",#REF!=""))</formula>
    </cfRule>
  </conditionalFormatting>
  <conditionalFormatting sqref="D21">
    <cfRule type="expression" priority="4">
      <formula>OR(#REF!="",AND(#REF!&lt;&gt;"",#REF!=""))</formula>
    </cfRule>
  </conditionalFormatting>
  <conditionalFormatting sqref="D107">
    <cfRule type="expression" dxfId="0" priority="1">
      <formula>OR(#REF!="",AND(#REF!&lt;&gt;"",#REF!=""))</formula>
    </cfRule>
  </conditionalFormatting>
  <conditionalFormatting sqref="D107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6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2017-10-02T16:58:36Z</cp:lastPrinted>
  <dcterms:created xsi:type="dcterms:W3CDTF">2017-10-02T16:24:14Z</dcterms:created>
  <dcterms:modified xsi:type="dcterms:W3CDTF">2017-10-02T16:59:03Z</dcterms:modified>
</cp:coreProperties>
</file>