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50"/>
  </bookViews>
  <sheets>
    <sheet name="O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F121" i="1"/>
  <c r="E121" i="1"/>
  <c r="H120" i="1"/>
  <c r="H119" i="1"/>
  <c r="H118" i="1"/>
  <c r="H117" i="1"/>
  <c r="H116" i="1"/>
  <c r="H115" i="1"/>
  <c r="H114" i="1"/>
  <c r="H113" i="1"/>
  <c r="H121" i="1" s="1"/>
  <c r="G112" i="1"/>
  <c r="F112" i="1"/>
  <c r="E112" i="1"/>
  <c r="H111" i="1"/>
  <c r="H110" i="1"/>
  <c r="H109" i="1"/>
  <c r="H108" i="1"/>
  <c r="H107" i="1"/>
  <c r="H106" i="1"/>
  <c r="H112" i="1" s="1"/>
  <c r="G105" i="1"/>
  <c r="F105" i="1"/>
  <c r="E105" i="1"/>
  <c r="H104" i="1"/>
  <c r="H105" i="1" s="1"/>
  <c r="G103" i="1"/>
  <c r="F103" i="1"/>
  <c r="E103" i="1"/>
  <c r="H102" i="1"/>
  <c r="H103" i="1" s="1"/>
  <c r="H101" i="1"/>
  <c r="G100" i="1"/>
  <c r="F100" i="1"/>
  <c r="E100" i="1"/>
  <c r="H99" i="1"/>
  <c r="H98" i="1"/>
  <c r="H97" i="1"/>
  <c r="H100" i="1" s="1"/>
  <c r="G96" i="1"/>
  <c r="F96" i="1"/>
  <c r="E96" i="1"/>
  <c r="H95" i="1"/>
  <c r="H96" i="1" s="1"/>
  <c r="G94" i="1"/>
  <c r="F94" i="1"/>
  <c r="E94" i="1"/>
  <c r="H93" i="1"/>
  <c r="H94" i="1" s="1"/>
  <c r="G92" i="1"/>
  <c r="F92" i="1"/>
  <c r="E92" i="1"/>
  <c r="H91" i="1"/>
  <c r="H90" i="1"/>
  <c r="H92" i="1" s="1"/>
  <c r="G89" i="1"/>
  <c r="F89" i="1"/>
  <c r="E89" i="1"/>
  <c r="H88" i="1"/>
  <c r="H89" i="1" s="1"/>
  <c r="G87" i="1"/>
  <c r="F87" i="1"/>
  <c r="E87" i="1"/>
  <c r="H86" i="1"/>
  <c r="H87" i="1" s="1"/>
  <c r="G85" i="1"/>
  <c r="F85" i="1"/>
  <c r="E85" i="1"/>
  <c r="H84" i="1"/>
  <c r="H85" i="1" s="1"/>
  <c r="G83" i="1"/>
  <c r="F83" i="1"/>
  <c r="E83" i="1"/>
  <c r="H82" i="1"/>
  <c r="H83" i="1" s="1"/>
  <c r="F82" i="1"/>
  <c r="G81" i="1"/>
  <c r="F81" i="1"/>
  <c r="E81" i="1"/>
  <c r="H80" i="1"/>
  <c r="H81" i="1" s="1"/>
  <c r="G79" i="1"/>
  <c r="F79" i="1"/>
  <c r="E79" i="1"/>
  <c r="H78" i="1"/>
  <c r="H77" i="1"/>
  <c r="H76" i="1"/>
  <c r="H75" i="1"/>
  <c r="H74" i="1"/>
  <c r="H73" i="1"/>
  <c r="H72" i="1"/>
  <c r="H79" i="1" s="1"/>
  <c r="G71" i="1"/>
  <c r="F71" i="1"/>
  <c r="E71" i="1"/>
  <c r="H70" i="1"/>
  <c r="H69" i="1"/>
  <c r="H68" i="1"/>
  <c r="H71" i="1" s="1"/>
  <c r="G67" i="1"/>
  <c r="F67" i="1"/>
  <c r="E67" i="1"/>
  <c r="H66" i="1"/>
  <c r="H65" i="1"/>
  <c r="H67" i="1" s="1"/>
  <c r="G64" i="1"/>
  <c r="F64" i="1"/>
  <c r="E64" i="1"/>
  <c r="H63" i="1"/>
  <c r="H64" i="1" s="1"/>
  <c r="G62" i="1"/>
  <c r="F62" i="1"/>
  <c r="E62" i="1"/>
  <c r="H61" i="1"/>
  <c r="H60" i="1"/>
  <c r="H59" i="1"/>
  <c r="H58" i="1"/>
  <c r="H57" i="1"/>
  <c r="H56" i="1"/>
  <c r="H55" i="1"/>
  <c r="H62" i="1" s="1"/>
  <c r="G54" i="1"/>
  <c r="F54" i="1"/>
  <c r="E54" i="1"/>
  <c r="H53" i="1"/>
  <c r="H52" i="1"/>
  <c r="H54" i="1" s="1"/>
  <c r="G51" i="1"/>
  <c r="F51" i="1"/>
  <c r="E51" i="1"/>
  <c r="H50" i="1"/>
  <c r="H49" i="1"/>
  <c r="H48" i="1"/>
  <c r="G47" i="1"/>
  <c r="H47" i="1" s="1"/>
  <c r="H46" i="1"/>
  <c r="H45" i="1"/>
  <c r="H51" i="1" s="1"/>
  <c r="H44" i="1"/>
  <c r="G44" i="1"/>
  <c r="F44" i="1"/>
  <c r="E44" i="1"/>
  <c r="H42" i="1"/>
  <c r="G42" i="1"/>
  <c r="F42" i="1"/>
  <c r="E42" i="1"/>
  <c r="H39" i="1"/>
  <c r="H122" i="1" s="1"/>
  <c r="H128" i="1" s="1"/>
  <c r="G39" i="1"/>
  <c r="G122" i="1" s="1"/>
  <c r="G128" i="1" s="1"/>
  <c r="F39" i="1"/>
  <c r="F122" i="1" s="1"/>
  <c r="F128" i="1" s="1"/>
  <c r="E39" i="1"/>
  <c r="E122" i="1" s="1"/>
  <c r="E128" i="1" s="1"/>
  <c r="H24" i="1"/>
  <c r="G24" i="1"/>
  <c r="F24" i="1"/>
  <c r="E24" i="1"/>
  <c r="H22" i="1"/>
  <c r="G22" i="1"/>
  <c r="F22" i="1"/>
  <c r="E22" i="1"/>
  <c r="H19" i="1"/>
  <c r="G19" i="1"/>
  <c r="F19" i="1"/>
  <c r="E19" i="1"/>
  <c r="H16" i="1"/>
  <c r="G16" i="1"/>
  <c r="F16" i="1"/>
  <c r="E16" i="1"/>
  <c r="H14" i="1"/>
  <c r="G14" i="1"/>
  <c r="F14" i="1"/>
  <c r="E14" i="1"/>
  <c r="H11" i="1"/>
  <c r="G11" i="1"/>
  <c r="F11" i="1"/>
  <c r="E11" i="1"/>
  <c r="H9" i="1"/>
  <c r="G9" i="1"/>
  <c r="F9" i="1"/>
  <c r="E9" i="1"/>
  <c r="H7" i="1"/>
  <c r="H25" i="1" s="1"/>
  <c r="H127" i="1" s="1"/>
  <c r="G7" i="1"/>
  <c r="G25" i="1" s="1"/>
  <c r="G127" i="1" s="1"/>
  <c r="G129" i="1" s="1"/>
  <c r="F7" i="1"/>
  <c r="F25" i="1" s="1"/>
  <c r="F127" i="1" s="1"/>
  <c r="F129" i="1" s="1"/>
  <c r="E7" i="1"/>
  <c r="E25" i="1" s="1"/>
  <c r="E127" i="1" s="1"/>
  <c r="E129" i="1" s="1"/>
  <c r="H129" i="1" l="1"/>
</calcChain>
</file>

<file path=xl/sharedStrings.xml><?xml version="1.0" encoding="utf-8"?>
<sst xmlns="http://schemas.openxmlformats.org/spreadsheetml/2006/main" count="297" uniqueCount="162">
  <si>
    <t>DIÁRIAS, AJUDA DE CUSTOS DESLOCAMENTO EM OUTUBRO/2018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</si>
  <si>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</si>
  <si>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</si>
  <si>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</si>
  <si>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</si>
  <si>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</si>
  <si>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</si>
  <si>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</si>
  <si>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</si>
  <si>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</si>
  <si>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</si>
  <si>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Alcenira Vanderlinde</t>
  </si>
  <si>
    <t>Empregado</t>
  </si>
  <si>
    <t>Pagamento de 1 Deslocamento Urbano (despesas com táxi) Nacional, 2 Diária com pernoite (hotel e 2 refeições) Nacional, 2 Auxílio estacionamento a Alcenira Vanderlinde referente a: CONV. 452/2018 Oficina de Desenvolvimento Sustentável (ODS) Palestra Agenda 2030, Belo Horizonte - MG, 18/10/2018, ida:17/10/2018.</t>
  </si>
  <si>
    <t>Alcenira Vanderlinde Total</t>
  </si>
  <si>
    <t>Isabel Leal Marcon Leonetti</t>
  </si>
  <si>
    <t>Pagamento de 1 Deslocamento Urbano (despesas com táxi) Nacional, 2 Diária com pernoite (hotel e 2 refeições) Nacional, 1 Ajuda de Custo 1 sem pernoite (2 refeições) Nacional a Isabel Leal Marcon Leonetti referente a: CONV. 445/2018 Curso de Licitações “55 Acórdãos do TCU e dos Tribunais ...", São Paulo - SP, 08 a 10/10/2018.</t>
  </si>
  <si>
    <t>Isabel Leal Marcon Leonetti Total</t>
  </si>
  <si>
    <t>Laraue Pommerening</t>
  </si>
  <si>
    <t>Pagamento de 1 Ajuda de Custo 2 sem pernoite (1 refeição) Nacional, 1 Deslocamento Urbano (despesas com táxi) Nacional, 2 Diária com pernoite (hotel e 2 refeições) Nacional a Laraue Pommerening referente a: CONV. 454/2018 Curso de Cotação Eletrônica de Preços (Dispensa Eletrônica), Brasília - DF, entre 25/10/2018 e 26/10/2018, ida:24/10/2018, volta:26/10/2018.</t>
  </si>
  <si>
    <t>Laraue Pommerening Total</t>
  </si>
  <si>
    <t>Leonardo Vistuba Kawa</t>
  </si>
  <si>
    <t>Pagamento de 1 Ajuda de Custo 1 sem pernoite (2 refeições) Estadual, 1 Diária com pernoite (hotel e 2 refeições) Estadual, 1 Deslocamento Urbano (despesas com táxi) Estadual  e  1 Reembolso de Passagem Rodoviária a Leonardo Vistuba Kawa referente a: CONV. 467/2018 Reuniões CBMSC e Fiscalização - Leonardo, Florianópolis/SC, 18 e 19/10/2018.</t>
  </si>
  <si>
    <t>Pagamento de 1 Ajuda de Custo 2 sem pernoite (1 refeição) Estadual, 2 Diária com pernoite (hotel e 2 refeições) Estadual a Leonardo Vistuba Kawa referente a: CONV. 473/2018 CAU nas Escolas - Leonardo Kawa, Videira/SC, entre 29/10/2018 e 30/10/2018, ida:29/10/2018, volta:31/10/2018.</t>
  </si>
  <si>
    <t>Leonardo Vistuba Kawa Total</t>
  </si>
  <si>
    <t>Letícia Hasckel Gewehr</t>
  </si>
  <si>
    <t>Pagamento de 1 Ajuda de Custo 2 sem pernoite (1 refeição) Nacional, 2 Diária com pernoite (hotel e 2 refeições) Nacional, 1 Deslocamento Urbano (despesas com táxi) Nacional a Leticia Hasckel Gewehr referente a: CONV. 316/2018 Curso de Cotação Eletrônica de Preços (Dispensa Eletrônica), Brasília - DF, entre 25/10/2018 e 26/10/2018, ida:24/10/2018, volta:26/10/2018.</t>
  </si>
  <si>
    <t>Letícia Hasckel Gewehr Total</t>
  </si>
  <si>
    <t>Lilian Laudina Caovilla</t>
  </si>
  <si>
    <t>Pagamento de 1 Deslocamento Urbano (despesas com táxi) Estadual, 1 Ajuda de Custo 1 sem pernoite (2 refeições) Estadual, 1 Diária com pernoite (hotel e 2 refeições) Estadual a Lilian Laudina Caovilla referente a: CONV. 442/2018 Reuniões GT PGI - Lilian, Florianópolis/SC, 08 e 09/10/2018.</t>
  </si>
  <si>
    <t>Pagamento de 1 Ajuda de Custo 1 sem pernoite (2 refeições) Estadual, 1 Deslocamento Urbano (despesas com táxi) Estadual, 1 Diária com pernoite (hotel e 2 refeições) Estadual a Lilian Laudina Caovilla referente a: CONV. 465/2018 Reuniões CBMSC e Fiscalização - Lilian, Florianópolis/SC, 18 e 19/10/2018.</t>
  </si>
  <si>
    <t>Lilian Laudina Caovilla Total</t>
  </si>
  <si>
    <t>Mayara Regina de Souza</t>
  </si>
  <si>
    <t>Pagamento de 1 Deslocamento Urbano (despesas com táxi) Estadual, 1 Diária com pernoite (hotel e 2 refeições) Estadual, 1 Ajuda de Custo 1 sem pernoite (2 refeições) Estadual a Mayara Regina de Souza referente a: CONV. 441/2018 Reuniões GT PGI, Florianópolis/SC, 08/10/2018. Volta:09/10/2018.</t>
  </si>
  <si>
    <t>Pagamento de 1 Diária com pernoite (hotel e 2 refeições) Estadual, 1 Ajuda de Custo 1 sem pernoite (2 refeições) Estadual, 1 Deslocamento Urbano (despesas com táxi) Estadual a Mayara Regina de Souza referente a: CONV. 466/2018 Reuniões CBMSC e Fiscalização - Mayara, Florianópolis/SC, 18 e 19/10/2018.</t>
  </si>
  <si>
    <t>Mayara Regina de Souza Total</t>
  </si>
  <si>
    <t>Yve Sarkis da Costa</t>
  </si>
  <si>
    <t>Pagamento de 1 Deslocamento Urbano (despesas com táxi) Nacional, 2 Diária com pernoite (hotel e 2 refeições) Nacional, 1 Ajuda de Custo 2 sem pernoite (1 refeição) Nacional a Yve Sarkis da Costa referente a: CONV. 318/2018 Curso de Cotação Eletrônica de Preços (Dispensa Eletrônica), Brasília - DF, entre 25/10/2018 e 26/10/2018, ida:24/10/2018, volta:26/10/2018.</t>
  </si>
  <si>
    <t>Yve Sarkis da Costa Total</t>
  </si>
  <si>
    <t>Total - Funcionários</t>
  </si>
  <si>
    <t>CONSELHEIROS/CONVIDADOS</t>
  </si>
  <si>
    <t>Claudia Elisa Poletto</t>
  </si>
  <si>
    <t>Conselheiro</t>
  </si>
  <si>
    <t>Pagamento de 1 Ajuda de Custo 1 sem pernoite (2 refeições) Estadual, 131 Auxílio deslocamento, 1 Auxílio estacionamento a Claudia Elisa Poletto referente a: CONV. 422/2018 Mesa de Debates sobre ATHIS XIX SemanARQ UFSC - Claudia, Florianópolis/SC, 25/09/2018; CONV. 434/2018 9ª Reunião Ordinária do Conselho Diretor - Claudia, 25/09/2018.</t>
  </si>
  <si>
    <t>Pagamento de 332 Auxílio deslocamento, 1 Ajuda de Custo 1 sem pernoite (2 refeições) Estadual, 1 Auxílio estacionamento a Claudia Elisa Poletto referente a: CONV. 423/2018 Apre. do Plano de Implementação de Assist. Téc. do CAU/SC-Claudia, Laguna/SC, 09/10/2018.</t>
  </si>
  <si>
    <t>Pagamento de 1 Auxílio estacionamento, 131 Auxílio deslocamento, 1 Ajuda de Custo 1 sem pernoite (2 refeições) Estadual a Claudia Elisa Poletto referente a: CONV. 432/2018 3ª Reunião Extraordinária CATHIS-CAU/SC, Florianópolis/SC, 04/10/2018.</t>
  </si>
  <si>
    <t>Pagamento de 131 Auxílio deslocamento, 1 Ajuda de Custo 1 sem pernoite (2 refeições) Estadual, 1 Auxílio estacionamento a Claudia Elisa Poletto referente a: CONVOCAÇÃO – REUNIÃO PLENÁRIA ORDINÁRIA Nº 84, Florianópolis/SC, 05/10/2018.</t>
  </si>
  <si>
    <t>Pagamento de 1 Auxílio estacionamento, 1 Ajuda de Custo 2 sem pernoite (1 refeição) Estadual, 70 Auxílio deslocamento a Claudia Elisa Poletto referente a: CONV. 436/2018 Debate - Panorama da Habitação Social no Brasil - Claudia, Itajaí/SC, 28/09/2018.</t>
  </si>
  <si>
    <t>Pagamento de 131 Auxílio deslocamento, 1 Auxílio estacionamento, 1 Ajuda de Custo 1 sem pernoite (2 refeições) Estadual a Claudia Elisa Poletto referente a: CONV. 458/2018 10ª Reunião Ordinária CATHIS-CAU/SC, Florianópolis/SC, entre 23/10/2018 e 23/10/2018, ida:23/10/2018, volta:23/10/2018.</t>
  </si>
  <si>
    <t>Pagamento de 1 Ajuda de Custo 1 sem pernoite (2 refeições) Estadual, 131 Auxílio deslocamento, 1 Auxílio estacionamento a Claudia Elisa Poletto referente a: CONV. 460/2018 10ª Reunião Ordinária CED-CAU/SC, Florianópolis/SC, entre 24/10/2018 e 24/10/2018, ida:24/10/2018, volta:24/10/2018.</t>
  </si>
  <si>
    <t>Pagamento de 2 Ajuda de Custo 1 sem pernoite (2 refeições) Estadual, 2 Auxílio estacionamento, 262 Auxílio deslocamento a Claudia Elisa Poletto referente a: CONV. 476/2018 16º Seminário Regional da CED-CAU/BR - Claudia, Florianópolis/SC, entre 25/10/2018 e 26/10/2018, ida:25/10/2018, volta:26/10/2018.</t>
  </si>
  <si>
    <t>Claudia Elisa Poletto Total</t>
  </si>
  <si>
    <t>Cristina dos Santos Reinert</t>
  </si>
  <si>
    <t>Pagamento de 352 Auxílio deslocamento, 1 Auxílio estacionamento, 1 Ajuda de Custo 1 sem pernoite (2 refeições) Estadual a Cristina dos Santos Reinert referente a: CONV. 418/2018 3ª Reunião Extraordinária CEP-CAU/SC - Cristina dos S. Reinert, Florianópolis/SC, 25/09/2018.</t>
  </si>
  <si>
    <t>Pagamento de 1 Diária com pernoite (hotel e 2 refeições) Estadual, 352 Auxílio deslocamento, 1 Auxílio estacionamento a Cristina dos Santos Reinert referente a: CONV. 462/2018 10ª Reunião Ordinária CEP-CAU/SC - Cristina, Florianópolis/SC, entre 23/10/2018 e 23/10/2018, ida:22/10/2018, volta:23/10/2018.</t>
  </si>
  <si>
    <t>Cristina dos Santos Reinert Total</t>
  </si>
  <si>
    <t>Daniela Accorinte Lopes</t>
  </si>
  <si>
    <t>Convidado</t>
  </si>
  <si>
    <t>Pagamento de 1 Ajuda de Custo 1 sem pernoite (2 refeições) Estadual, 240 Auxílio deslocamento a Daniela Accorinte Lopes referente a: CONVITE PRES CAU/SC Nº 056/2018 Apresentação do Plano de Imp. de Assis. Téc. do CAU - Daniela Lopes, Florianópolis/SC, 09/10/2018.</t>
  </si>
  <si>
    <t>Daniela Accorinte Lopes Total</t>
  </si>
  <si>
    <t>Daniela Pareja Garcia Sarmento</t>
  </si>
  <si>
    <t>Pagamento de 2 Diária com pernoite (hotel e 2 refeições) Estadual, 1 Ajuda de Custo 1 sem pernoite (2 refeições) Estadual, 1 Deslocamento Urbano (despesas com táxi) Estadual a Daniela Pareja Garcia Sarmento referente a: CONVOCAÇÃO – REUNIÃO PLENÁRIA ORDINÁRIA Nº 84, Florianópolis/SC, 05/10/2018; Atividades administrativas 03 a 05/10, Florianópolis/SC, 03 a 05/10/2018.</t>
  </si>
  <si>
    <t>Pagamento de 1 Ajuda de Custo 1 sem pernoite (2 refeições) Estadual, 1 Deslocamento Urbano (despesas com táxi) Estadual, 1 Diária com pernoite (hotel e 2 refeições) Estadual a Daniela Pareja Garcia Sarmento referente a: CONV. 417/2018 9ª Reunião Ordinária do Conselho Diretor, Florianópolis/SC, 25/09/2018; Reunião Secretaria de Habitação do Estado de SC e Atividades administrativas 25 e 26/09, Florianópolis/SC, 25 e 26/09/2018.</t>
  </si>
  <si>
    <t>Pagamento de 1 Diária com pernoite (hotel e 2 refeições) Estadual, 1 Deslocamento Urbano (despesas com táxi) Estadual, 1 Deslocamento Urbano (despesas com táxi) Nacional, 1 Ajuda de Custo 1 sem pernoite (2 refeições) Estadual, 1 Diária com pernoite (hotel e 2 refeições) Nacional a Daniela Pareja Garcia Sarmento referente a: 77ª Reunião do Conselho Diretor CAU/BR, Brasília - DF, 19/09/2018; Atividade administrativa 18/09, Florianópolis/SC, 18/09/2018; Atividade administrativa 20/09, Florianópolis/SC, 20/09/2018, ida:18/09/2018, volta:20/09/2018.</t>
  </si>
  <si>
    <t>Pagamento de 1 Ajuda de Custo 1 sem pernoite (2 refeições) Estadual, 1 Deslocamento Urbano (despesas com táxi) Estadual, 1 Diária com pernoite (hotel e 2 refeições) Estadual a Daniela Pareja Garcia Sarmento referente a: Atividades administrativas 31/10, Florianópolis/SC, entre 31/10/2018 e 31/10/2018, ida:30/10/2018, volta:31/10/2018, Reunião Ministério Público Reunião CREA/ATHIS; CONV. 478/2018 10ª Reunião Ordinária do Conselho Diretor, Florianópolis/SC, entre 30/10/2018 e 30/10/2018, ida:30/10/2018, volta:31/10/2018; CONV. 479/2018 22ª Reunião Ordinária CEAU-CAU/SC, Florianópolis/SC, entre 30/10/2018 e 30/10/2018, ida:30/10/2018, volta:31/10/2018.</t>
  </si>
  <si>
    <t>Pagamento de 1 Deslocamento Urbano (despesas com táxi) Estadual, 3 Diária com pernoite (hotel e 2 refeições) Estadual, 1 Ajuda de Custo 1 sem pernoite (2 refeições) Estadual a Daniela Pareja Garcia Sarmento referente a: 16º Seminário Regional da CED-CAU/BR, Florianópolis/SC, entre 25/10/2018 e 26/10/2018, ida:23/10/2018, volta:26/10/2018; III Seminário Nacional de Ensino e Formação, Florianópolis/SC, entre 23/10/2018 e 23/10/2018, ida:23/10/2018, volta:26/10/2018; Atividades Administrativas 24/10, Florianópolis/SC, entre 24/10/2018 e 24/10/2018, ida:23/10/2018, volta:26/10/2018.</t>
  </si>
  <si>
    <t>Pagamento de 2 Diária com pernoite (hotel e 2 refeições) Nacional, 156 Auxílio deslocamento, 1 Deslocamento Urbano (despesas com táxi) Nacional, 1 Ajuda de Custo 1 sem pernoite (2 refeições) Nacional a Daniela Pareja Garcia Sarmento referente a: 6ª Reunião Ordinária do Fórum de Presidentes, Belo Horizonte - MG, entre 18/10/2018 e 19/10/2018, ida:17/10/2018, volta:20/10/2018.</t>
  </si>
  <si>
    <t>Daniela Pareja Garcia Sarmento Total</t>
  </si>
  <si>
    <t>Diego Daniel</t>
  </si>
  <si>
    <t>Pagamento de 433 Auxílio deslocamento, 1 Auxílio estacionamento, 1 Diária com pernoite (hotel e 2 refeições) Estadual a Diego Daniel referente a: CONV. 453/2018 2ª Reunião Extraordinária CEF-CAU/SC - Diego, Florianópolis/SC, 15/10/2018, ida:14/10/2018.</t>
  </si>
  <si>
    <t>Pagamento de 1 Diária com pernoite (hotel e 2 refeições) Estadual, 1 Auxílio estacionamento, 433 Auxílio deslocamento, 1 Ajuda de Custo 2 sem pernoite (1 refeição) Estadual a Diego Daniel referente a: CONV. 470/2018 10ª Reunião Ordinária CEF-CAU/SC - Diego, Florianópolis/SC, entre 22/10/2018 e 22/10/2018, ida:21/10/2018, volta:22/10/2018.</t>
  </si>
  <si>
    <t>Diego Daniel Total</t>
  </si>
  <si>
    <t>Everson Martins</t>
  </si>
  <si>
    <t>Pagamento de 1 Reembolso de Passagem Rodoviária, 1 Ajuda de Custo 1 sem pernoite (2 refeições) Estadual, 1 Deslocamento Urbano (despesas com táxi) Estadual a Everson Martins referente a: CONV. 382/2018 4ª Reunião Extraordinária CED-CAU/SC, Florianópolis/SC, 12/09/2018.</t>
  </si>
  <si>
    <t>Pagamento de 1 Reembolso de Passagem Rodoviária, 1 Ajuda de Custo 1 sem pernoite (2 refeições) Estadual, 1 Deslocamento Urbano (despesas com táxi) Estadual a Everson Martins referente a: CONV. 408/2018 9ª Reunião Ordinária CATHIS-CAU/SC, Florianópolis/SC, 18/09/2018.</t>
  </si>
  <si>
    <t>Pagamento de 1 Ajuda de Custo 1 sem pernoite (2 refeições) Estadual, 1 Deslocamento Urbano (despesas com táxi) Estadual, 1 Reembolso de Passagem Rodoviária a Everson Martins referente a: CONV. 420/2018 1º Liberdade e Expressão – Arte e Liberdade de Expressão..., Florianópolis/SC, 19/09/2018; CONV. 402/2018 9ª Reunião Ordinária CED-CAU/SC, Florianópolis/SC, 19/09/2018. Volta:20/09/2018.</t>
  </si>
  <si>
    <t>Pagamento de 1 Reembolso de Passagem Rodoviária, 1 Ajuda de Custo 1 sem pernoite (2 refeições) Estadual, 1 Deslocamento Urbano (despesas com táxi) Estadual a Everson Martins referente a: CONV. 417/2018 9ª Reunião Ordinária do Conselho Diretor, Florianópolis/SC, 25/09/2018.</t>
  </si>
  <si>
    <t>Pagamento de 0,50 Deslocamento Urbano (despesas com táxi) Estadual, 1 Ajuda de Custo 2 sem pernoite (1 refeição) Estadual a Everson Martins referente a: CONV. 414/2018 Formatura AVANTIS – Balneário Camboriú - Everson, Balneário Camboriú/SC, 29/09/2018.</t>
  </si>
  <si>
    <t>Pagamento de 1 Ajuda de Custo 1 sem pernoite (2 refeições) Estadual, 1 Reembolso de Passagem Rodoviária, 1 Deslocamento Urbano (despesas com táxi) Estadual, 1 Diária com pernoite (hotel e 2 refeições) Estadual a Everson Martins referente a: CONV. 432/2018 3ª Reunião Extraordinária CATHIS-CAU/SC, Florianópolis/SC, entre 04/10/2018 e 04/10/2018, ida:04/10/2018, volta:05/10/2018; CONVOCAÇÃO – REUNIÃO PLENÁRIA ORDINÁRIA Nº 84, Florianópolis/SC, 05/10/2018, ida:04/10/2018.</t>
  </si>
  <si>
    <t>Pagamento de 1 Reembolso de Passagem Rodoviária, 184 Auxílio deslocamento, 0,50 Deslocamento Urbano (despesas com táxi) Estadual, 1 Ajuda de Custo 1 sem pernoite (2 refeições) Estadual a Everson Martins referente a: CONV. 424/2018 Apresentação do Plano de Implementação de Assistência Técnica, Laguna/SC, 09/10/2018.</t>
  </si>
  <si>
    <t>Everson Martins Total</t>
  </si>
  <si>
    <t>Fabio Vieira Silva</t>
  </si>
  <si>
    <t>Pagamento de 1 Auxílio estacionamento, 1 Ajuda de Custo 1 sem pernoite (2 refeições) Estadual, 50 Auxílio deslocamento a Fabio Vieira Silva referente a: CONVOCAÇÃO – REUNIÃO PLENÁRIA ORDINÁRIA Nº 84, Florianópolis/SC, 05/10/2018.</t>
  </si>
  <si>
    <t>Fabio Vieira Silva Total</t>
  </si>
  <si>
    <t>Felipe Braibante Kaspary</t>
  </si>
  <si>
    <t>Pagamento de 1 Deslocamento Urbano (despesas com táxi) Estadual, 1 Ajuda de Custo 1 sem pernoite (2 refeições) Estadual    e  1 Reembolso de Passagem Rodoviária  a Felipe Braibante Kaspary referente a: CONV. 464/2018 10ª Reunião Ordinária COAF-CAU/SC, Florianópolis/SC, 22/10/2018.</t>
  </si>
  <si>
    <t>Pagamento COMPLEMENTAR de Reembolso de Passagem Rodoviária.</t>
  </si>
  <si>
    <t>Felipe Braibante Kaspary Total</t>
  </si>
  <si>
    <t>Gabriela Morais Pereira</t>
  </si>
  <si>
    <t>Pagamento de 1 Auxílio estacionamento, 1 Ajuda de Custo 1 sem pernoite (2 refeições) Estadual, 239 Auxílio deslocamento a Gabriela Morais Pereira referente a: CONVOCAÇÃO – REUNIÃO PLENÁRIA ORDINÁRIA Nº 84, Florianópolis/SC, 05/10/2018, ida:04/10/2018.</t>
  </si>
  <si>
    <t>Pagamento de 239 Auxílio deslocamento, 1 Ajuda de Custo 1 sem pernoite (2 refeições) Estadual, 1 Auxílio estacionamento a Gabriela Morais Pereira referente a: CONV. 450/2018 2ª Reunião Extraordinária CEF-CAU/SC, Florianópolis/SC, 15/10/2018.</t>
  </si>
  <si>
    <t>Pagamento de 1 Ajuda de Custo 1 sem pernoite (2 refeições) Estadual, 1 Auxílio estacionamento, 239 Auxílio deslocamento a Gabriela Morais Pereira referente a: CONV. 455/2018 III Seminário Nacional de Ensino e Formação, Florianópolis/SC, 23/10/2018, ida:21/10/2018.</t>
  </si>
  <si>
    <t>Gabriela Morais Pereira Total</t>
  </si>
  <si>
    <t>Jaqueline Andrade</t>
  </si>
  <si>
    <t>Pagamento de 1 Ajuda de Custo 1 sem pernoite (2 refeições) Estadual, 265 Auxílio deslocamento, 0,50 Deslocamento Urbano (despesas com táxi) Estadual a Jaqueline Andrade referente a: 83ª Sessão Plenária Ordinária do CAU/SC no dia 14 de setembro de 2018, Florianópolis/SC, 14/09/2018; CONV. 410/2018 Formatura UNIASSELVI - Brusque - Jaqueline, Brusque/SC, 14/09/2018.</t>
  </si>
  <si>
    <t>Pagamento de 1 Ajuda de Custo 1 sem pernoite (2 refeições) Estadual, 0,50 Deslocamento Urbano (despesas com táxi) Estadual a Jaqueline Andrade referente a: CONV. 401/2018 9ª Reunião Ordinária CEF-CAU/SC, Florianópolis/SC, 17/09/2018.</t>
  </si>
  <si>
    <t>Pagamento de 1 Ajuda de Custo 1 sem pernoite (2 refeições) Estadual, 0,50 Deslocamento Urbano (despesas com táxi) Estadual a Jaqueline Andrade referente a: CONV. 405/2018 9ª Reunião Ordinária CPUA-CAU/SC, Florianópolis/SC, 19/09/2018.</t>
  </si>
  <si>
    <t>Pagamento de 1 Ajuda de Custo 1 sem pernoite (2 refeições) Estadual, 0,50 Deslocamento Urbano (despesas com táxi) Estadual a Jaqueline Andrade referente a: CONV. 417/2018 9ª Reunião Ordinária do Conselho Diretor, Florianópolis/SC, 25/09/2018.</t>
  </si>
  <si>
    <t>Pagamento de 1 Deslocamento Urbano (despesas com táxi) Nacional, 1 Ajuda de Custo 1 sem pernoite (2 refeições) Nacional, 2 Diária com pernoite (hotel e 2 refeições) Nacional a Jaqueline Andrade referente a: CONV. 449/2018 II Seminário Nacional de Ensino e Formação - Jaqueline, Belo Horizonte - MG, 19 a 20/10/2018. Volta:21/10/2018.</t>
  </si>
  <si>
    <t>Pagamento de 1 Ajuda de Custo 2 sem pernoite (1 refeição) Estadual, 0,50 Deslocamento Urbano (despesas com táxi) Estadual a Jaqueline Andrade referente a: CONV. 446/2018 Evento comemorativo aos 20 anos do curso de A.U. da UNISUL, Florianópolis/SC, 28/09/2018.</t>
  </si>
  <si>
    <t>Pagamento de 0,50 Deslocamento Urbano (despesas com táxi) Estadual, 1 Ajuda de Custo 1 sem pernoite (2 refeições) Estadual a Jaqueline Andrade referente a: CONVOCAÇÃO – REUNIÃO PLENÁRIA ORDINÁRIA Nº 84, Florianópolis/SC, 05/10/2018.</t>
  </si>
  <si>
    <t>Jaqueline Andrade Total</t>
  </si>
  <si>
    <t>João Carlos Correia</t>
  </si>
  <si>
    <t>Pagamento de 1 Ajuda de Custo 1 sem pernoite (2 refeições) Nacional, 1 Diária com pernoite (hotel e 2 refeições) Nacional, 1 Deslocamento Urbano (despesas com táxi) Nacional, 234 Auxílio deslocamento a João Carlos Correia referente a: CONVITE PRES CAU/SC Nº 058/2018 III Seminário Nacional de Ensino e Formação - João Carlos Correia, Florianópolis/SC, 23/10/2018, ida:22/10/2018, volta:24/10/2018.</t>
  </si>
  <si>
    <t>João Carlos Correia Total</t>
  </si>
  <si>
    <t>Leonardo Porto Bragaglia</t>
  </si>
  <si>
    <t>Pagamento de 1 Deslocamento Urbano (despesas com táxi) Estadual, 3 Ajuda de Custo 1 sem pernoite (2 refeições) Estadual a Leonardo Porto Bragaglia referente a: CONV. 433/2018 2ª Reunião Extraordinária COAF-CAU/SC, Florianópolis/SC, 04/10/2018; Reunião Plenária Ordinária Nº 84, Florianópolis/SC, 05/10/2018; ida:03/10/2018, volta:06/10/2018.</t>
  </si>
  <si>
    <t>Leonardo Porto Bragaglia Total</t>
  </si>
  <si>
    <t>Leticia Ferreira</t>
  </si>
  <si>
    <t>Pagamento de 1 Deslocamento Urbano (despesas com táxi) Nacional, 1 Diária com pernoite (hotel e 2 refeições) Nacional, 1 Ajuda de Custo 1 sem pernoite (2 refeições) Nacional a Leticia Ferreira referente a: CONVITE PRES CAU/SC Nº 055/2018 Aniversário de 20 anos da UNISUL - Letícia Tamisari, Florianópolis/SC, 28 e 29/09/2018.</t>
  </si>
  <si>
    <t>Leticia Ferreira Total</t>
  </si>
  <si>
    <t>Luiz Fernando Motta Zanoni</t>
  </si>
  <si>
    <t>Pagamento de 1 Auxílio estacionamento, 50 Auxílio deslocamento, 1 Ajuda de Custo 1 sem pernoite (2 refeições) Estadual a Luiz Fernando Motta Zanoni referente a: CONV. 459/2018 10ª Reunião Ordinária CEP-CAU/SC, Florianópolis/SC, 23/10/2018.</t>
  </si>
  <si>
    <t>Luiz Fernando Motta Zanoni Total</t>
  </si>
  <si>
    <t>Mario Figueroa</t>
  </si>
  <si>
    <t>Pagamento de 1 Diária com pernoite (hotel e 2 refeições) Nacional, 1 Deslocamento Urbano (despesas com táxi) Nacional, 1 Ajuda de Custo 1 sem pernoite (2 refeições) Nacional a Mário Arturo Figueroa Rosales referente a: CONVITE PRES CAU/SC Nº 054/2018 Aniversário de 20 anos da UNISUL - Mário Arturo Figueroa, Florianópolis/SC, 28 e 29/09/2018.</t>
  </si>
  <si>
    <t>Mario Figueroa Total</t>
  </si>
  <si>
    <t>Mateus Szomorovszky</t>
  </si>
  <si>
    <t>Pagamento de 1 Diária com pernoite (hotel e 2 refeições) Estadual, 363 Auxílio deslocamento, 1 Auxílio estacionamento a Mateus Szomorovszky referente a: CONVOCAÇÃO – REUNIÃO PLENÁRIA ORDINÁRIA Nº 84, Florianópolis/SC, 05/10/2018, ida:04/10/2018.</t>
  </si>
  <si>
    <t>Pagamento de 1 Auxílio estacionamento, 1 Ajuda de Custo 2 sem pernoite (1 refeição) Estadual, 50 Auxílio deslocamento a Mateus Szomorovszky referente a: CONV. 413/2018 Seminário Manual de Condomínios Orientação de Processos de Obras, Joinville/SC, 11/09/2018.</t>
  </si>
  <si>
    <t>Mateus Szomorovszky Total</t>
  </si>
  <si>
    <t>Maurício Andre Giusti</t>
  </si>
  <si>
    <t>Pagamento de 1 Ajuda de Custo 1 sem pernoite (2 refeições) Estadual, 276 Auxílio deslocamento, 1 Diária com pernoite (hotel e 2 refeições) Estadual, 1 Auxílio estacionamento, 0,50 Deslocamento Urbano (despesas com táxi) Estadual a Maurício Andre Giusti referente a: CONV. 463/2018 10ª Reunião Ordinária COAF-CAU/SC - Maurício, Florianópolis/SC, 22/10/2018, volta:23/10/2018.</t>
  </si>
  <si>
    <t>Maurício Andre Giusti Total</t>
  </si>
  <si>
    <t>Renata Coradin</t>
  </si>
  <si>
    <t>Pagamento de 1 Deslocamento Urbano (despesas com táxi) Nacional, 1 Ajuda de Custo 1 sem pernoite (2 refeições) Nacional, 1 Reembolso de Passagem Rodoviária  a Renata Coradin referente a: CONVITE PRES CAU/SC Nº 057/2018 Apresentação do Plano de Implementação de Assistência Técnica do CAU, Laguna/SC, 09/10/2018, volta:10/10/2018.</t>
  </si>
  <si>
    <t>Renata Coradin Total</t>
  </si>
  <si>
    <t>Rodrigo Althoff Medeiros</t>
  </si>
  <si>
    <t>Pagamento de 1 Diária com pernoite (hotel e 2 refeições) Estadual, 272 Auxílio deslocamento a Rodrigo Althoff Medeiros referente a: CONVOCAÇÃO – REUNIÃO PLENÁRIA ORDINÁRIA Nº 84, Florianópolis/SC, 05/10/2018. Ida:04/10/2018.</t>
  </si>
  <si>
    <t>Pagamento de 55 Auxílio deslocamento, 1 Ajuda de Custo 1 sem pernoite (2 refeições) Estadual a Rodrigo Althoff Medeiros referente a: CONV. 425/2018 Apresentação do Plano de Implementação de Assistência Técnica, Laguna/SC, 09/10/2018.</t>
  </si>
  <si>
    <t>Pagamento de 1 Diária com pernoite (hotel e 2 refeições) Estadual, 1 Ajuda de Custo 2 sem pernoite (1 refeição) Estadual, 272 Auxílio deslocamento a Rodrigo Althoff Medeiros referente a: CONV. 455/2018 III Seminário Nacional de Ensino e Formação, Florianópolis/SC, 23/10/2018, ida:22/10/2018.</t>
  </si>
  <si>
    <t>Rodrigo Althoff Medeiros Total</t>
  </si>
  <si>
    <t>Rodrigo Kirck Rebêlo</t>
  </si>
  <si>
    <t>Pagamento de 191 Auxílio deslocamento, 1 Ajuda de Custo 1 sem pernoite (2 refeições) Estadual, 1 Auxílio estacionamento a Rodrigo Kirck Rebêlo referente a: CONV. 433/2018 2ª Reunião Extraordinária COAF-CAU/SC, Florianópolis/SC, 04/10/2018.</t>
  </si>
  <si>
    <t>Pagamento de 1 Ajuda de Custo 1 sem pernoite (2 refeições) Estadual, 191 Auxílio deslocamento, 1 Auxílio estacionamento a Rodrigo Kirck Rebêlo referente a: CONVOCAÇÃO – REUNIÃO PLENÁRIA ORDINÁRIA Nº 84, Florianópolis/SC, 05/10/2018.</t>
  </si>
  <si>
    <t>Rodrigo Kirck Rebêlo Total</t>
  </si>
  <si>
    <t>Ronaldo de Lima</t>
  </si>
  <si>
    <t>Pagamento de 375 Auxílio deslocamento, 1 Ajuda de Custo 1 sem pernoite (2 refeições) Estadual, 1 Auxílio estacionamento a Ronaldo de Lima referente a: CONV. 454/2018 1ª Reunião Ordinária da Comissão Temporária de Patrimônio - CTP, Florianópolis/SC, 19/10/2018.</t>
  </si>
  <si>
    <t>Ronaldo de Lima Total</t>
  </si>
  <si>
    <t>Rosana Silveira</t>
  </si>
  <si>
    <t>Pagamento de 1 Ajuda de Custo 1 sem pernoite (2 refeições) Nacional, 1 Deslocamento Urbano (despesas com táxi) Nacional, 3 Diária com pernoite (hotel e 2 refeições) Nacional, 3 Auxílio estacionamento a Rosana Silveira referente a: CONV. 385/2018 7º Treinamento Técnico para as Assessorias das Comissões de Ética, Brasília - DF, 13 e 14/09/2018, ida:12/09/2018, volta:15/09/2018.</t>
  </si>
  <si>
    <t>Pagamento de 50 Auxílio deslocamento, 1 Ajuda de Custo 1 sem pernoite (2 refeições) Estadual, 1 Auxílio estacionamento a Rosana Silveira referente a: CONV. 408/2018 9ª Reunião Ordinária CATHIS-CAU/SC, Florianópolis/SC, 18/09/2018.</t>
  </si>
  <si>
    <t>Pagamento de 50 Auxílio deslocamento, 1 Ajuda de Custo 1 sem pernoite (2 refeições) Estadual, 1 Auxílio estacionamento a Rosana Silveira referente a: CONV. 402/2018 9ª Reunião Ordinária CED-CAU/SC, Florianópolis/SC, 19/09/2018.</t>
  </si>
  <si>
    <t>Pagamento de 1 Auxílio estacionamento, 1 Ajuda de Custo 1 sem pernoite (2 refeições) Estadual, 50 Auxílio deslocamento a Rosana Silveira referente a: CONV. 432/2018 3ª Reunião Extraordinária CATHIS-CAU/SC, Florianópolis/SC, entre 04/10/2018 e 04/10/2018, ida:04/10/2018, volta:04/10/2018.</t>
  </si>
  <si>
    <t>Pagamento de 1 Auxílio estacionamento, 50 Auxílio deslocamento, 1 Ajuda de Custo 1 sem pernoite (2 refeições) Estadual a Rosana Silveira referente a: CONVOCAÇÃO – REUNIÃO PLENÁRIA ORDINÁRIA Nº 84, Florianópolis/SC, entre 05/10/2018 e 05/10/2018, ida:05/10/2018, volta:05/10/2018.</t>
  </si>
  <si>
    <t>Pagamento de 1 Auxílio estacionamento, 50 Auxílio deslocamento, 1 Ajuda de Custo 2 sem pernoite (1 refeição) Estadual a Rosana Silveira referente a: CONV. 439/2018 Lançamento do Escritório do Observatório Social do Brasil -Rosana, Florianópolis/SC, entre 01/10/2018 e 01/10/2018, ida:01/10/2018, volta:01/10/2018.</t>
  </si>
  <si>
    <t>Rosana Silveira Total</t>
  </si>
  <si>
    <t>-</t>
  </si>
  <si>
    <t>Silvya Helena Caprario</t>
  </si>
  <si>
    <t>Pagamento de 1 Auxílio estacionamento, 1 Ajuda de Custo 1 sem pernoite (2 refeições) Estadual, 50 Auxílio deslocamento a Silvya Helena Caprario referente a: CONV. 430/2018 Lançamento Grandes Nomes da Arquitetura Santa Catarina- Silvya, Florianópolis/SC, 04/10/2018. CANCELADA. CONSELHEIRA TERÁ OUTRO COMPROMISSO NO MESMO DIA.</t>
  </si>
  <si>
    <t>Pagamento de 50 Auxílio deslocamento, 1 Ajuda de Custo 1 sem pernoite (2 refeições) Estadual, 1 Auxílio estacionamento a Silvya Helena Caprario referente a: CONV. 429/2018 Reunião Téc. sobre a novos proced. para Estudo- Silvya Helena, Florianópolis/SC, 24/09/2018.</t>
  </si>
  <si>
    <t>Pagamento de 50 Auxílio deslocamento, 1 Auxílio estacionamento, 1 Ajuda de Custo 1 sem pernoite (2 refeições) Estadual a Silvya Helena Caprario referente a: CONVOCAÇÃO – REUNIÃO PLENÁRIA ORDINÁRIA Nº 84, Florianópolis/SC, 05/10/2018.</t>
  </si>
  <si>
    <t>Pagamento de 1 Auxílio estacionamento, 1 Ajuda de Custo 1 sem pernoite (2 refeições) Estadual, 50 Auxílio deslocamento a Silvya Helena Caprario referente a: CONV. 433/2018 2ª Reunião Extraordinária COAF-CAU/SC, Florianópolis/SC, 04/10/2018.</t>
  </si>
  <si>
    <t>Pagamento de 50 Auxílio deslocamento, 1 Auxílio estacionamento, 1 Ajuda de Custo 2 sem pernoite (1 refeição) Estadual a Silvya Helena Caprario referente a: CONV. 438/2018 Lançamento do Escritório do Observatório Social do Brasil -Silvya, Florianópolis/SC, 01/10/2018.</t>
  </si>
  <si>
    <t>Pagamento de 1 Ajuda de Custo 1 sem pernoite (2 refeições) Estadual, 50 Auxílio deslocamento, 1 Auxílio estacionamento a Silvya Helena Caprario referente a: CONV. 454/2018 1ª Reunião Ordinária da Comissão Temporária de Patrimônio - CTP, Florianópolis/SC, entre 19/10/2018 e 19/10/2018, ida:19/10/2018, volta:19/10/2018.</t>
  </si>
  <si>
    <t>Pagamento de 1 Ajuda de Custo 1 sem pernoite (2 refeições) Estadual, 50 Auxílio deslocamento, 1 Auxílio estacionamento a Silvya Helena Caprario referente a: CONV. 456/2018 10ª Reunião Ordinária COAF-CAU/SC, Florianópolis/SC, 22/10/2018.</t>
  </si>
  <si>
    <t>Pagamento de 1 Ajuda de Custo 1 sem pernoite (2 refeições) Estadual, 50 Auxílio deslocamento, 1 Auxílio estacionamento a Silvya Helena Caprario referente a: CONV. 461/2018 10ª Reunião Ordinária CPUA-CAU/SC, Florianópolis/SC, 25/10/2018.</t>
  </si>
  <si>
    <t>Silvya Helena Caprario Total</t>
  </si>
  <si>
    <t>Total - Conselheiros e Convidados</t>
  </si>
  <si>
    <t>RESUMO DE OUTUBRO</t>
  </si>
  <si>
    <t>Total Geral</t>
  </si>
  <si>
    <t>Publicado em 04/12/2018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</si>
</sst>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showGridLines="0" tabSelected="1" zoomScaleNormal="100" workbookViewId="0">
      <selection activeCell="J81" sqref="J81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1</v>
      </c>
      <c r="B3" s="31"/>
      <c r="C3" s="31"/>
      <c r="D3" s="31"/>
      <c r="E3" s="31"/>
      <c r="F3" s="31"/>
      <c r="G3" s="31"/>
      <c r="H3" s="31"/>
      <c r="I3" s="32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33.75" outlineLevel="2" x14ac:dyDescent="0.25">
      <c r="A6" s="6">
        <v>609</v>
      </c>
      <c r="B6" s="7">
        <v>43389</v>
      </c>
      <c r="C6" s="8" t="s">
        <v>11</v>
      </c>
      <c r="D6" s="8" t="s">
        <v>12</v>
      </c>
      <c r="E6" s="9">
        <v>1024</v>
      </c>
      <c r="F6" s="9">
        <v>0</v>
      </c>
      <c r="G6" s="9">
        <v>226</v>
      </c>
      <c r="H6" s="9">
        <v>1250</v>
      </c>
      <c r="I6" s="8" t="s">
        <v>13</v>
      </c>
    </row>
    <row r="7" spans="1:9" s="10" customFormat="1" outlineLevel="1" x14ac:dyDescent="0.25">
      <c r="A7" s="11"/>
      <c r="B7" s="12"/>
      <c r="C7" s="13" t="s">
        <v>14</v>
      </c>
      <c r="D7" s="14"/>
      <c r="E7" s="15">
        <f>SUBTOTAL(9,E6:E6)</f>
        <v>1024</v>
      </c>
      <c r="F7" s="15">
        <f>SUBTOTAL(9,F6:F6)</f>
        <v>0</v>
      </c>
      <c r="G7" s="15">
        <f>SUBTOTAL(9,G6:G6)</f>
        <v>226</v>
      </c>
      <c r="H7" s="15">
        <f>SUBTOTAL(9,H6:H6)</f>
        <v>1250</v>
      </c>
      <c r="I7" s="14"/>
    </row>
    <row r="8" spans="1:9" s="10" customFormat="1" ht="45" outlineLevel="2" x14ac:dyDescent="0.25">
      <c r="A8" s="16">
        <v>599</v>
      </c>
      <c r="B8" s="17">
        <v>43382</v>
      </c>
      <c r="C8" s="18" t="s">
        <v>15</v>
      </c>
      <c r="D8" s="18" t="s">
        <v>12</v>
      </c>
      <c r="E8" s="19">
        <v>1024</v>
      </c>
      <c r="F8" s="19">
        <v>205</v>
      </c>
      <c r="G8" s="19">
        <v>154</v>
      </c>
      <c r="H8" s="19">
        <v>1383</v>
      </c>
      <c r="I8" s="18" t="s">
        <v>16</v>
      </c>
    </row>
    <row r="9" spans="1:9" s="10" customFormat="1" outlineLevel="1" x14ac:dyDescent="0.25">
      <c r="A9" s="11"/>
      <c r="B9" s="12"/>
      <c r="C9" s="13" t="s">
        <v>17</v>
      </c>
      <c r="D9" s="14"/>
      <c r="E9" s="15">
        <f>SUBTOTAL(9,E8:E8)</f>
        <v>1024</v>
      </c>
      <c r="F9" s="15">
        <f>SUBTOTAL(9,F8:F8)</f>
        <v>205</v>
      </c>
      <c r="G9" s="15">
        <f>SUBTOTAL(9,G8:G8)</f>
        <v>154</v>
      </c>
      <c r="H9" s="15">
        <f>SUBTOTAL(9,H8:H8)</f>
        <v>1383</v>
      </c>
      <c r="I9" s="14"/>
    </row>
    <row r="10" spans="1:9" ht="45" outlineLevel="2" x14ac:dyDescent="0.25">
      <c r="A10" s="16">
        <v>612</v>
      </c>
      <c r="B10" s="17">
        <v>43396</v>
      </c>
      <c r="C10" s="18" t="s">
        <v>18</v>
      </c>
      <c r="D10" s="18" t="s">
        <v>12</v>
      </c>
      <c r="E10" s="19">
        <v>1024</v>
      </c>
      <c r="F10" s="19">
        <v>102.5</v>
      </c>
      <c r="G10" s="19">
        <v>154</v>
      </c>
      <c r="H10" s="19">
        <v>1280.5</v>
      </c>
      <c r="I10" s="18" t="s">
        <v>19</v>
      </c>
    </row>
    <row r="11" spans="1:9" outlineLevel="1" x14ac:dyDescent="0.25">
      <c r="A11" s="11"/>
      <c r="B11" s="12"/>
      <c r="C11" s="13" t="s">
        <v>20</v>
      </c>
      <c r="D11" s="14"/>
      <c r="E11" s="15">
        <f>SUBTOTAL(9,E10:E10)</f>
        <v>1024</v>
      </c>
      <c r="F11" s="15">
        <f>SUBTOTAL(9,F10:F10)</f>
        <v>102.5</v>
      </c>
      <c r="G11" s="15">
        <f>SUBTOTAL(9,G10:G10)</f>
        <v>154</v>
      </c>
      <c r="H11" s="15">
        <f>SUBTOTAL(9,H10:H10)</f>
        <v>1280.5</v>
      </c>
      <c r="I11" s="14"/>
    </row>
    <row r="12" spans="1:9" ht="45" outlineLevel="2" x14ac:dyDescent="0.25">
      <c r="A12" s="16">
        <v>628</v>
      </c>
      <c r="B12" s="17">
        <v>43396</v>
      </c>
      <c r="C12" s="18" t="s">
        <v>21</v>
      </c>
      <c r="D12" s="18" t="s">
        <v>12</v>
      </c>
      <c r="E12" s="19">
        <v>325</v>
      </c>
      <c r="F12" s="19">
        <v>130</v>
      </c>
      <c r="G12" s="19">
        <v>232.03</v>
      </c>
      <c r="H12" s="19">
        <v>687.03</v>
      </c>
      <c r="I12" s="18" t="s">
        <v>22</v>
      </c>
    </row>
    <row r="13" spans="1:9" ht="33.75" outlineLevel="2" x14ac:dyDescent="0.25">
      <c r="A13" s="6">
        <v>634</v>
      </c>
      <c r="B13" s="7">
        <v>43403</v>
      </c>
      <c r="C13" s="8" t="s">
        <v>21</v>
      </c>
      <c r="D13" s="8" t="s">
        <v>12</v>
      </c>
      <c r="E13" s="9">
        <v>650</v>
      </c>
      <c r="F13" s="9">
        <v>65</v>
      </c>
      <c r="G13" s="9">
        <v>0</v>
      </c>
      <c r="H13" s="9">
        <v>715</v>
      </c>
      <c r="I13" s="8" t="s">
        <v>23</v>
      </c>
    </row>
    <row r="14" spans="1:9" outlineLevel="1" x14ac:dyDescent="0.25">
      <c r="A14" s="11"/>
      <c r="B14" s="12"/>
      <c r="C14" s="13" t="s">
        <v>24</v>
      </c>
      <c r="D14" s="14"/>
      <c r="E14" s="15">
        <f>SUBTOTAL(9,E12:E13)</f>
        <v>975</v>
      </c>
      <c r="F14" s="15">
        <f>SUBTOTAL(9,F12:F13)</f>
        <v>195</v>
      </c>
      <c r="G14" s="15">
        <f>SUBTOTAL(9,G12:G13)</f>
        <v>232.03</v>
      </c>
      <c r="H14" s="15">
        <f>SUBTOTAL(9,H12:H13)</f>
        <v>1402.03</v>
      </c>
      <c r="I14" s="14"/>
    </row>
    <row r="15" spans="1:9" ht="45" outlineLevel="2" x14ac:dyDescent="0.25">
      <c r="A15" s="16">
        <v>611</v>
      </c>
      <c r="B15" s="17">
        <v>43396</v>
      </c>
      <c r="C15" s="18" t="s">
        <v>25</v>
      </c>
      <c r="D15" s="18" t="s">
        <v>12</v>
      </c>
      <c r="E15" s="19">
        <v>1024</v>
      </c>
      <c r="F15" s="19">
        <v>102.5</v>
      </c>
      <c r="G15" s="19">
        <v>154</v>
      </c>
      <c r="H15" s="19">
        <v>1280.5</v>
      </c>
      <c r="I15" s="18" t="s">
        <v>26</v>
      </c>
    </row>
    <row r="16" spans="1:9" outlineLevel="1" x14ac:dyDescent="0.25">
      <c r="A16" s="11"/>
      <c r="B16" s="12"/>
      <c r="C16" s="13" t="s">
        <v>27</v>
      </c>
      <c r="D16" s="14"/>
      <c r="E16" s="15">
        <f>SUBTOTAL(9,E15:E15)</f>
        <v>1024</v>
      </c>
      <c r="F16" s="15">
        <f>SUBTOTAL(9,F15:F15)</f>
        <v>102.5</v>
      </c>
      <c r="G16" s="15">
        <f>SUBTOTAL(9,G15:G15)</f>
        <v>154</v>
      </c>
      <c r="H16" s="15">
        <f>SUBTOTAL(9,H15:H15)</f>
        <v>1280.5</v>
      </c>
      <c r="I16" s="14"/>
    </row>
    <row r="17" spans="1:9" ht="33.75" outlineLevel="2" x14ac:dyDescent="0.25">
      <c r="A17" s="16">
        <v>598</v>
      </c>
      <c r="B17" s="17">
        <v>43382</v>
      </c>
      <c r="C17" s="18" t="s">
        <v>28</v>
      </c>
      <c r="D17" s="18" t="s">
        <v>12</v>
      </c>
      <c r="E17" s="19">
        <v>325</v>
      </c>
      <c r="F17" s="19">
        <v>130</v>
      </c>
      <c r="G17" s="19">
        <v>97</v>
      </c>
      <c r="H17" s="19">
        <v>552</v>
      </c>
      <c r="I17" s="18" t="s">
        <v>29</v>
      </c>
    </row>
    <row r="18" spans="1:9" ht="33.75" outlineLevel="2" x14ac:dyDescent="0.25">
      <c r="A18" s="6">
        <v>621</v>
      </c>
      <c r="B18" s="7">
        <v>43396</v>
      </c>
      <c r="C18" s="8" t="s">
        <v>28</v>
      </c>
      <c r="D18" s="8" t="s">
        <v>12</v>
      </c>
      <c r="E18" s="9">
        <v>325</v>
      </c>
      <c r="F18" s="9">
        <v>130</v>
      </c>
      <c r="G18" s="9">
        <v>97</v>
      </c>
      <c r="H18" s="9">
        <v>552</v>
      </c>
      <c r="I18" s="8" t="s">
        <v>30</v>
      </c>
    </row>
    <row r="19" spans="1:9" outlineLevel="1" x14ac:dyDescent="0.25">
      <c r="A19" s="11"/>
      <c r="B19" s="12"/>
      <c r="C19" s="13" t="s">
        <v>31</v>
      </c>
      <c r="D19" s="14"/>
      <c r="E19" s="15">
        <f>SUBTOTAL(9,E17:E18)</f>
        <v>650</v>
      </c>
      <c r="F19" s="15">
        <f>SUBTOTAL(9,F17:F18)</f>
        <v>260</v>
      </c>
      <c r="G19" s="15">
        <f>SUBTOTAL(9,G17:G18)</f>
        <v>194</v>
      </c>
      <c r="H19" s="15">
        <f>SUBTOTAL(9,H17:H18)</f>
        <v>1104</v>
      </c>
      <c r="I19" s="14"/>
    </row>
    <row r="20" spans="1:9" ht="33.75" outlineLevel="2" x14ac:dyDescent="0.25">
      <c r="A20" s="16">
        <v>597</v>
      </c>
      <c r="B20" s="17">
        <v>43382</v>
      </c>
      <c r="C20" s="18" t="s">
        <v>32</v>
      </c>
      <c r="D20" s="18" t="s">
        <v>12</v>
      </c>
      <c r="E20" s="19">
        <v>325</v>
      </c>
      <c r="F20" s="19">
        <v>130</v>
      </c>
      <c r="G20" s="19">
        <v>97</v>
      </c>
      <c r="H20" s="19">
        <v>552</v>
      </c>
      <c r="I20" s="18" t="s">
        <v>33</v>
      </c>
    </row>
    <row r="21" spans="1:9" ht="33.75" outlineLevel="2" x14ac:dyDescent="0.25">
      <c r="A21" s="6">
        <v>620</v>
      </c>
      <c r="B21" s="7">
        <v>43396</v>
      </c>
      <c r="C21" s="8" t="s">
        <v>32</v>
      </c>
      <c r="D21" s="8" t="s">
        <v>12</v>
      </c>
      <c r="E21" s="9">
        <v>325</v>
      </c>
      <c r="F21" s="9">
        <v>130</v>
      </c>
      <c r="G21" s="9">
        <v>97</v>
      </c>
      <c r="H21" s="9">
        <v>552</v>
      </c>
      <c r="I21" s="8" t="s">
        <v>34</v>
      </c>
    </row>
    <row r="22" spans="1:9" outlineLevel="1" x14ac:dyDescent="0.25">
      <c r="A22" s="11"/>
      <c r="B22" s="12"/>
      <c r="C22" s="13" t="s">
        <v>35</v>
      </c>
      <c r="D22" s="14"/>
      <c r="E22" s="15">
        <f>SUBTOTAL(9,E20:E21)</f>
        <v>650</v>
      </c>
      <c r="F22" s="15">
        <f>SUBTOTAL(9,F20:F21)</f>
        <v>260</v>
      </c>
      <c r="G22" s="15">
        <f>SUBTOTAL(9,G20:G21)</f>
        <v>194</v>
      </c>
      <c r="H22" s="15">
        <f>SUBTOTAL(9,H20:H21)</f>
        <v>1104</v>
      </c>
      <c r="I22" s="14"/>
    </row>
    <row r="23" spans="1:9" ht="45" outlineLevel="2" x14ac:dyDescent="0.25">
      <c r="A23" s="16">
        <v>610</v>
      </c>
      <c r="B23" s="17">
        <v>43396</v>
      </c>
      <c r="C23" s="18" t="s">
        <v>36</v>
      </c>
      <c r="D23" s="18" t="s">
        <v>12</v>
      </c>
      <c r="E23" s="19">
        <v>1024</v>
      </c>
      <c r="F23" s="19">
        <v>102.5</v>
      </c>
      <c r="G23" s="19">
        <v>154</v>
      </c>
      <c r="H23" s="19">
        <v>1280.5</v>
      </c>
      <c r="I23" s="18" t="s">
        <v>37</v>
      </c>
    </row>
    <row r="24" spans="1:9" outlineLevel="1" x14ac:dyDescent="0.25">
      <c r="A24" s="11"/>
      <c r="B24" s="12"/>
      <c r="C24" s="13" t="s">
        <v>38</v>
      </c>
      <c r="D24" s="14"/>
      <c r="E24" s="15">
        <f>SUBTOTAL(9,E23:E23)</f>
        <v>1024</v>
      </c>
      <c r="F24" s="15">
        <f>SUBTOTAL(9,F23:F23)</f>
        <v>102.5</v>
      </c>
      <c r="G24" s="15">
        <f>SUBTOTAL(9,G23:G23)</f>
        <v>154</v>
      </c>
      <c r="H24" s="15">
        <f>SUBTOTAL(9,H23:H23)</f>
        <v>1280.5</v>
      </c>
      <c r="I24" s="14"/>
    </row>
    <row r="25" spans="1:9" x14ac:dyDescent="0.25">
      <c r="A25" s="11"/>
      <c r="B25" s="12"/>
      <c r="C25" s="20" t="s">
        <v>39</v>
      </c>
      <c r="D25" s="14"/>
      <c r="E25" s="15">
        <f>SUBTOTAL(9,E6:E23)</f>
        <v>7395</v>
      </c>
      <c r="F25" s="15">
        <f>SUBTOTAL(9,F6:F23)</f>
        <v>1227.5</v>
      </c>
      <c r="G25" s="15">
        <f>SUBTOTAL(9,G6:G23)</f>
        <v>1462.03</v>
      </c>
      <c r="H25" s="15">
        <f>SUBTOTAL(9,H6:H23)</f>
        <v>10084.529999999999</v>
      </c>
      <c r="I25" s="14"/>
    </row>
    <row r="26" spans="1:9" x14ac:dyDescent="0.25">
      <c r="A26" s="21"/>
      <c r="B26" s="22"/>
      <c r="C26" s="23"/>
      <c r="D26" s="23"/>
      <c r="E26" s="24"/>
      <c r="F26" s="24"/>
      <c r="G26" s="24"/>
      <c r="H26" s="24"/>
      <c r="I26" s="24"/>
    </row>
    <row r="27" spans="1:9" x14ac:dyDescent="0.25">
      <c r="A27" s="21"/>
      <c r="B27" s="22"/>
      <c r="C27" s="23"/>
      <c r="D27" s="23"/>
      <c r="E27" s="24"/>
      <c r="F27" s="24"/>
      <c r="G27" s="24"/>
      <c r="H27" s="24"/>
      <c r="I27" s="24"/>
    </row>
    <row r="28" spans="1:9" x14ac:dyDescent="0.25">
      <c r="A28" s="30" t="s">
        <v>40</v>
      </c>
      <c r="B28" s="31"/>
      <c r="C28" s="31"/>
      <c r="D28" s="31"/>
      <c r="E28" s="31"/>
      <c r="F28" s="31"/>
      <c r="G28" s="31"/>
      <c r="H28" s="31"/>
      <c r="I28" s="32"/>
    </row>
    <row r="29" spans="1:9" hidden="1" x14ac:dyDescent="0.25"/>
    <row r="30" spans="1:9" ht="33.75" x14ac:dyDescent="0.25">
      <c r="A30" s="2" t="s">
        <v>2</v>
      </c>
      <c r="B30" s="3" t="s">
        <v>3</v>
      </c>
      <c r="C30" s="2" t="s">
        <v>4</v>
      </c>
      <c r="D30" s="2" t="s">
        <v>5</v>
      </c>
      <c r="E30" s="4" t="s">
        <v>6</v>
      </c>
      <c r="F30" s="4" t="s">
        <v>7</v>
      </c>
      <c r="G30" s="4" t="s">
        <v>8</v>
      </c>
      <c r="H30" s="5" t="s">
        <v>9</v>
      </c>
      <c r="I30" s="3" t="s">
        <v>10</v>
      </c>
    </row>
    <row r="31" spans="1:9" ht="45" outlineLevel="2" x14ac:dyDescent="0.25">
      <c r="A31" s="6">
        <v>565</v>
      </c>
      <c r="B31" s="7">
        <v>43375</v>
      </c>
      <c r="C31" s="8" t="s">
        <v>41</v>
      </c>
      <c r="D31" s="8" t="s">
        <v>42</v>
      </c>
      <c r="E31" s="9">
        <v>0</v>
      </c>
      <c r="F31" s="9">
        <v>142</v>
      </c>
      <c r="G31" s="9">
        <v>174.86</v>
      </c>
      <c r="H31" s="9">
        <v>316.86</v>
      </c>
      <c r="I31" s="8" t="s">
        <v>43</v>
      </c>
    </row>
    <row r="32" spans="1:9" ht="33.75" outlineLevel="2" x14ac:dyDescent="0.25">
      <c r="A32" s="6">
        <v>566</v>
      </c>
      <c r="B32" s="7">
        <v>43375</v>
      </c>
      <c r="C32" s="8" t="s">
        <v>41</v>
      </c>
      <c r="D32" s="8" t="s">
        <v>42</v>
      </c>
      <c r="E32" s="9">
        <v>0</v>
      </c>
      <c r="F32" s="9">
        <v>142</v>
      </c>
      <c r="G32" s="9">
        <v>387.92</v>
      </c>
      <c r="H32" s="9">
        <v>529.92000000000007</v>
      </c>
      <c r="I32" s="8" t="s">
        <v>44</v>
      </c>
    </row>
    <row r="33" spans="1:9" ht="33.75" outlineLevel="2" x14ac:dyDescent="0.25">
      <c r="A33" s="6">
        <v>567</v>
      </c>
      <c r="B33" s="7">
        <v>43375</v>
      </c>
      <c r="C33" s="8" t="s">
        <v>41</v>
      </c>
      <c r="D33" s="8" t="s">
        <v>42</v>
      </c>
      <c r="E33" s="9">
        <v>0</v>
      </c>
      <c r="F33" s="9">
        <v>142</v>
      </c>
      <c r="G33" s="9">
        <v>174.86</v>
      </c>
      <c r="H33" s="9">
        <v>316.86</v>
      </c>
      <c r="I33" s="8" t="s">
        <v>45</v>
      </c>
    </row>
    <row r="34" spans="1:9" ht="33.75" outlineLevel="2" x14ac:dyDescent="0.25">
      <c r="A34" s="6">
        <v>585</v>
      </c>
      <c r="B34" s="7">
        <v>43382</v>
      </c>
      <c r="C34" s="8" t="s">
        <v>41</v>
      </c>
      <c r="D34" s="8" t="s">
        <v>42</v>
      </c>
      <c r="E34" s="9">
        <v>0</v>
      </c>
      <c r="F34" s="9">
        <v>142</v>
      </c>
      <c r="G34" s="9">
        <v>174.86</v>
      </c>
      <c r="H34" s="9">
        <v>316.86</v>
      </c>
      <c r="I34" s="8" t="s">
        <v>46</v>
      </c>
    </row>
    <row r="35" spans="1:9" ht="33.75" outlineLevel="2" x14ac:dyDescent="0.25">
      <c r="A35" s="6">
        <v>586</v>
      </c>
      <c r="B35" s="7">
        <v>43382</v>
      </c>
      <c r="C35" s="8" t="s">
        <v>41</v>
      </c>
      <c r="D35" s="8" t="s">
        <v>42</v>
      </c>
      <c r="E35" s="9">
        <v>0</v>
      </c>
      <c r="F35" s="9">
        <v>71</v>
      </c>
      <c r="G35" s="9">
        <v>110.2</v>
      </c>
      <c r="H35" s="9">
        <v>181.2</v>
      </c>
      <c r="I35" s="8" t="s">
        <v>47</v>
      </c>
    </row>
    <row r="36" spans="1:9" ht="33.75" outlineLevel="2" x14ac:dyDescent="0.25">
      <c r="A36" s="6">
        <v>635</v>
      </c>
      <c r="B36" s="7">
        <v>43403</v>
      </c>
      <c r="C36" s="8" t="s">
        <v>41</v>
      </c>
      <c r="D36" s="8" t="s">
        <v>42</v>
      </c>
      <c r="E36" s="9">
        <v>0</v>
      </c>
      <c r="F36" s="9">
        <v>142</v>
      </c>
      <c r="G36" s="9">
        <v>174.86</v>
      </c>
      <c r="H36" s="9">
        <v>316.86</v>
      </c>
      <c r="I36" s="8" t="s">
        <v>48</v>
      </c>
    </row>
    <row r="37" spans="1:9" ht="33.75" outlineLevel="2" x14ac:dyDescent="0.25">
      <c r="A37" s="6">
        <v>636</v>
      </c>
      <c r="B37" s="7">
        <v>43403</v>
      </c>
      <c r="C37" s="8" t="s">
        <v>41</v>
      </c>
      <c r="D37" s="8" t="s">
        <v>42</v>
      </c>
      <c r="E37" s="9">
        <v>0</v>
      </c>
      <c r="F37" s="9">
        <v>142</v>
      </c>
      <c r="G37" s="9">
        <v>174.86</v>
      </c>
      <c r="H37" s="9">
        <v>316.86</v>
      </c>
      <c r="I37" s="8" t="s">
        <v>49</v>
      </c>
    </row>
    <row r="38" spans="1:9" ht="33.75" outlineLevel="2" x14ac:dyDescent="0.25">
      <c r="A38" s="6">
        <v>637</v>
      </c>
      <c r="B38" s="7">
        <v>43403</v>
      </c>
      <c r="C38" s="8" t="s">
        <v>41</v>
      </c>
      <c r="D38" s="8" t="s">
        <v>42</v>
      </c>
      <c r="E38" s="9">
        <v>0</v>
      </c>
      <c r="F38" s="9">
        <v>284</v>
      </c>
      <c r="G38" s="9">
        <v>349.72</v>
      </c>
      <c r="H38" s="9">
        <v>633.72</v>
      </c>
      <c r="I38" s="8" t="s">
        <v>50</v>
      </c>
    </row>
    <row r="39" spans="1:9" outlineLevel="1" x14ac:dyDescent="0.25">
      <c r="A39" s="11"/>
      <c r="B39" s="12"/>
      <c r="C39" s="13" t="s">
        <v>51</v>
      </c>
      <c r="D39" s="14"/>
      <c r="E39" s="15">
        <f>SUBTOTAL(9,E31:E38)</f>
        <v>0</v>
      </c>
      <c r="F39" s="15">
        <f>SUBTOTAL(9,F31:F38)</f>
        <v>1207</v>
      </c>
      <c r="G39" s="15">
        <f>SUBTOTAL(9,G31:G38)</f>
        <v>1722.14</v>
      </c>
      <c r="H39" s="15">
        <f>SUBTOTAL(9,H31:H38)</f>
        <v>2929.1400000000003</v>
      </c>
      <c r="I39" s="14"/>
    </row>
    <row r="40" spans="1:9" ht="33.75" outlineLevel="2" x14ac:dyDescent="0.25">
      <c r="A40" s="16">
        <v>564</v>
      </c>
      <c r="B40" s="17">
        <v>43375</v>
      </c>
      <c r="C40" s="18" t="s">
        <v>52</v>
      </c>
      <c r="D40" s="18" t="s">
        <v>42</v>
      </c>
      <c r="E40" s="19">
        <v>0</v>
      </c>
      <c r="F40" s="19">
        <v>142</v>
      </c>
      <c r="G40" s="19">
        <v>409.12</v>
      </c>
      <c r="H40" s="19">
        <v>551.12</v>
      </c>
      <c r="I40" s="18" t="s">
        <v>53</v>
      </c>
    </row>
    <row r="41" spans="1:9" ht="33.75" outlineLevel="2" x14ac:dyDescent="0.25">
      <c r="A41" s="6">
        <v>633</v>
      </c>
      <c r="B41" s="7">
        <v>43403</v>
      </c>
      <c r="C41" s="8" t="s">
        <v>52</v>
      </c>
      <c r="D41" s="8" t="s">
        <v>42</v>
      </c>
      <c r="E41" s="9">
        <v>357</v>
      </c>
      <c r="F41" s="9">
        <v>0</v>
      </c>
      <c r="G41" s="9">
        <v>409.12</v>
      </c>
      <c r="H41" s="9">
        <v>766.12</v>
      </c>
      <c r="I41" s="8" t="s">
        <v>54</v>
      </c>
    </row>
    <row r="42" spans="1:9" outlineLevel="1" x14ac:dyDescent="0.25">
      <c r="A42" s="11"/>
      <c r="B42" s="12"/>
      <c r="C42" s="13" t="s">
        <v>55</v>
      </c>
      <c r="D42" s="14"/>
      <c r="E42" s="15">
        <f>SUBTOTAL(9,E40:E41)</f>
        <v>357</v>
      </c>
      <c r="F42" s="15">
        <f>SUBTOTAL(9,F40:F41)</f>
        <v>142</v>
      </c>
      <c r="G42" s="15">
        <f>SUBTOTAL(9,G40:G41)</f>
        <v>818.24</v>
      </c>
      <c r="H42" s="15">
        <f>SUBTOTAL(9,H40:H41)</f>
        <v>1317.24</v>
      </c>
      <c r="I42" s="14"/>
    </row>
    <row r="43" spans="1:9" ht="33.75" outlineLevel="2" x14ac:dyDescent="0.25">
      <c r="A43" s="16">
        <v>572</v>
      </c>
      <c r="B43" s="17">
        <v>43375</v>
      </c>
      <c r="C43" s="18" t="s">
        <v>56</v>
      </c>
      <c r="D43" s="18" t="s">
        <v>57</v>
      </c>
      <c r="E43" s="19">
        <v>0</v>
      </c>
      <c r="F43" s="19">
        <v>142</v>
      </c>
      <c r="G43" s="19">
        <v>254.4</v>
      </c>
      <c r="H43" s="19">
        <v>396.4</v>
      </c>
      <c r="I43" s="18" t="s">
        <v>58</v>
      </c>
    </row>
    <row r="44" spans="1:9" outlineLevel="1" x14ac:dyDescent="0.25">
      <c r="A44" s="11"/>
      <c r="B44" s="12"/>
      <c r="C44" s="13" t="s">
        <v>59</v>
      </c>
      <c r="D44" s="14"/>
      <c r="E44" s="15">
        <f>SUBTOTAL(9,E43:E43)</f>
        <v>0</v>
      </c>
      <c r="F44" s="15">
        <f>SUBTOTAL(9,F43:F43)</f>
        <v>142</v>
      </c>
      <c r="G44" s="15">
        <f>SUBTOTAL(9,G43:G43)</f>
        <v>254.4</v>
      </c>
      <c r="H44" s="15">
        <f>SUBTOTAL(9,H43:H43)</f>
        <v>396.4</v>
      </c>
      <c r="I44" s="14"/>
    </row>
    <row r="45" spans="1:9" ht="45" outlineLevel="2" x14ac:dyDescent="0.25">
      <c r="A45" s="16">
        <v>588</v>
      </c>
      <c r="B45" s="17">
        <v>43382</v>
      </c>
      <c r="C45" s="18" t="s">
        <v>60</v>
      </c>
      <c r="D45" s="18" t="s">
        <v>42</v>
      </c>
      <c r="E45" s="19">
        <v>714</v>
      </c>
      <c r="F45" s="19">
        <v>142</v>
      </c>
      <c r="G45" s="19">
        <v>107</v>
      </c>
      <c r="H45" s="19">
        <f>SUM(E45:G45)</f>
        <v>963</v>
      </c>
      <c r="I45" s="18" t="s">
        <v>61</v>
      </c>
    </row>
    <row r="46" spans="1:9" ht="56.25" outlineLevel="2" x14ac:dyDescent="0.25">
      <c r="A46" s="6">
        <v>589</v>
      </c>
      <c r="B46" s="7">
        <v>43382</v>
      </c>
      <c r="C46" s="8" t="s">
        <v>60</v>
      </c>
      <c r="D46" s="8" t="s">
        <v>42</v>
      </c>
      <c r="E46" s="9">
        <v>357</v>
      </c>
      <c r="F46" s="9">
        <v>142</v>
      </c>
      <c r="G46" s="9">
        <v>107</v>
      </c>
      <c r="H46" s="9">
        <f t="shared" ref="H46:H109" si="0">SUM(E46:G46)</f>
        <v>606</v>
      </c>
      <c r="I46" s="8" t="s">
        <v>62</v>
      </c>
    </row>
    <row r="47" spans="1:9" ht="67.5" outlineLevel="2" x14ac:dyDescent="0.25">
      <c r="A47" s="6">
        <v>590</v>
      </c>
      <c r="B47" s="7">
        <v>43382</v>
      </c>
      <c r="C47" s="8" t="s">
        <v>60</v>
      </c>
      <c r="D47" s="8" t="s">
        <v>42</v>
      </c>
      <c r="E47" s="9">
        <v>935</v>
      </c>
      <c r="F47" s="9">
        <v>142</v>
      </c>
      <c r="G47" s="9">
        <f>173+107</f>
        <v>280</v>
      </c>
      <c r="H47" s="9">
        <f t="shared" si="0"/>
        <v>1357</v>
      </c>
      <c r="I47" s="8" t="s">
        <v>63</v>
      </c>
    </row>
    <row r="48" spans="1:9" ht="78.75" outlineLevel="2" x14ac:dyDescent="0.25">
      <c r="A48" s="6">
        <v>638</v>
      </c>
      <c r="B48" s="7">
        <v>43403</v>
      </c>
      <c r="C48" s="8" t="s">
        <v>60</v>
      </c>
      <c r="D48" s="8" t="s">
        <v>42</v>
      </c>
      <c r="E48" s="9">
        <v>357</v>
      </c>
      <c r="F48" s="9">
        <v>142</v>
      </c>
      <c r="G48" s="9">
        <v>107</v>
      </c>
      <c r="H48" s="9">
        <f t="shared" si="0"/>
        <v>606</v>
      </c>
      <c r="I48" s="8" t="s">
        <v>64</v>
      </c>
    </row>
    <row r="49" spans="1:9" ht="67.5" outlineLevel="2" x14ac:dyDescent="0.25">
      <c r="A49" s="6">
        <v>639</v>
      </c>
      <c r="B49" s="7">
        <v>43403</v>
      </c>
      <c r="C49" s="8" t="s">
        <v>60</v>
      </c>
      <c r="D49" s="8" t="s">
        <v>42</v>
      </c>
      <c r="E49" s="9">
        <v>1071</v>
      </c>
      <c r="F49" s="9">
        <v>142</v>
      </c>
      <c r="G49" s="9">
        <v>107</v>
      </c>
      <c r="H49" s="9">
        <f t="shared" si="0"/>
        <v>1320</v>
      </c>
      <c r="I49" s="8" t="s">
        <v>65</v>
      </c>
    </row>
    <row r="50" spans="1:9" ht="45" outlineLevel="2" x14ac:dyDescent="0.25">
      <c r="A50" s="6">
        <v>640</v>
      </c>
      <c r="B50" s="7">
        <v>43403</v>
      </c>
      <c r="C50" s="8" t="s">
        <v>60</v>
      </c>
      <c r="D50" s="8" t="s">
        <v>42</v>
      </c>
      <c r="E50" s="9">
        <v>1156</v>
      </c>
      <c r="F50" s="9">
        <v>231</v>
      </c>
      <c r="G50" s="9">
        <v>338.36</v>
      </c>
      <c r="H50" s="9">
        <f t="shared" si="0"/>
        <v>1725.3600000000001</v>
      </c>
      <c r="I50" s="8" t="s">
        <v>66</v>
      </c>
    </row>
    <row r="51" spans="1:9" outlineLevel="1" x14ac:dyDescent="0.25">
      <c r="A51" s="11"/>
      <c r="B51" s="12"/>
      <c r="C51" s="13" t="s">
        <v>67</v>
      </c>
      <c r="D51" s="14"/>
      <c r="E51" s="15">
        <f>SUBTOTAL(9,E45:E50)</f>
        <v>4590</v>
      </c>
      <c r="F51" s="15">
        <f>SUBTOTAL(9,F45:F50)</f>
        <v>941</v>
      </c>
      <c r="G51" s="15">
        <f>SUBTOTAL(9,G45:G50)</f>
        <v>1046.3600000000001</v>
      </c>
      <c r="H51" s="15">
        <f>SUBTOTAL(9,H45:H50)</f>
        <v>6577.3600000000006</v>
      </c>
      <c r="I51" s="14"/>
    </row>
    <row r="52" spans="1:9" ht="33.75" outlineLevel="2" x14ac:dyDescent="0.25">
      <c r="A52" s="16">
        <v>616</v>
      </c>
      <c r="B52" s="17">
        <v>43396</v>
      </c>
      <c r="C52" s="18" t="s">
        <v>68</v>
      </c>
      <c r="D52" s="18" t="s">
        <v>42</v>
      </c>
      <c r="E52" s="19">
        <v>357</v>
      </c>
      <c r="F52" s="19">
        <v>0</v>
      </c>
      <c r="G52" s="19">
        <v>494.98</v>
      </c>
      <c r="H52" s="19">
        <f t="shared" si="0"/>
        <v>851.98</v>
      </c>
      <c r="I52" s="18" t="s">
        <v>69</v>
      </c>
    </row>
    <row r="53" spans="1:9" ht="45" outlineLevel="2" x14ac:dyDescent="0.25">
      <c r="A53" s="6">
        <v>632</v>
      </c>
      <c r="B53" s="7">
        <v>43403</v>
      </c>
      <c r="C53" s="8" t="s">
        <v>68</v>
      </c>
      <c r="D53" s="8" t="s">
        <v>42</v>
      </c>
      <c r="E53" s="9">
        <v>357</v>
      </c>
      <c r="F53" s="9">
        <v>71</v>
      </c>
      <c r="G53" s="9">
        <v>494.98</v>
      </c>
      <c r="H53" s="9">
        <f t="shared" si="0"/>
        <v>922.98</v>
      </c>
      <c r="I53" s="8" t="s">
        <v>70</v>
      </c>
    </row>
    <row r="54" spans="1:9" outlineLevel="1" x14ac:dyDescent="0.25">
      <c r="A54" s="11"/>
      <c r="B54" s="12"/>
      <c r="C54" s="13" t="s">
        <v>71</v>
      </c>
      <c r="D54" s="14"/>
      <c r="E54" s="15">
        <f>SUBTOTAL(9,E52:E53)</f>
        <v>714</v>
      </c>
      <c r="F54" s="15">
        <f>SUBTOTAL(9,F52:F53)</f>
        <v>71</v>
      </c>
      <c r="G54" s="15">
        <f>SUBTOTAL(9,G52:G53)</f>
        <v>989.96</v>
      </c>
      <c r="H54" s="15">
        <f>SUBTOTAL(9,H52:H53)</f>
        <v>1774.96</v>
      </c>
      <c r="I54" s="14"/>
    </row>
    <row r="55" spans="1:9" ht="33.75" outlineLevel="2" x14ac:dyDescent="0.25">
      <c r="A55" s="16">
        <v>591</v>
      </c>
      <c r="B55" s="17">
        <v>43382</v>
      </c>
      <c r="C55" s="18" t="s">
        <v>72</v>
      </c>
      <c r="D55" s="18" t="s">
        <v>42</v>
      </c>
      <c r="E55" s="19">
        <v>0</v>
      </c>
      <c r="F55" s="19">
        <v>142</v>
      </c>
      <c r="G55" s="19">
        <v>140.22999999999999</v>
      </c>
      <c r="H55" s="19">
        <f t="shared" si="0"/>
        <v>282.23</v>
      </c>
      <c r="I55" s="18" t="s">
        <v>73</v>
      </c>
    </row>
    <row r="56" spans="1:9" ht="33.75" outlineLevel="2" x14ac:dyDescent="0.25">
      <c r="A56" s="6">
        <v>592</v>
      </c>
      <c r="B56" s="7">
        <v>43382</v>
      </c>
      <c r="C56" s="8" t="s">
        <v>72</v>
      </c>
      <c r="D56" s="8" t="s">
        <v>42</v>
      </c>
      <c r="E56" s="9">
        <v>0</v>
      </c>
      <c r="F56" s="9">
        <v>142</v>
      </c>
      <c r="G56" s="9">
        <v>172.99</v>
      </c>
      <c r="H56" s="9">
        <f t="shared" si="0"/>
        <v>314.99</v>
      </c>
      <c r="I56" s="8" t="s">
        <v>74</v>
      </c>
    </row>
    <row r="57" spans="1:9" ht="45" outlineLevel="2" x14ac:dyDescent="0.25">
      <c r="A57" s="6">
        <v>593</v>
      </c>
      <c r="B57" s="7">
        <v>43382</v>
      </c>
      <c r="C57" s="8" t="s">
        <v>72</v>
      </c>
      <c r="D57" s="8" t="s">
        <v>42</v>
      </c>
      <c r="E57" s="9">
        <v>0</v>
      </c>
      <c r="F57" s="9">
        <v>142</v>
      </c>
      <c r="G57" s="9">
        <v>172.17000000000002</v>
      </c>
      <c r="H57" s="9">
        <f t="shared" si="0"/>
        <v>314.17</v>
      </c>
      <c r="I57" s="8" t="s">
        <v>75</v>
      </c>
    </row>
    <row r="58" spans="1:9" ht="33.75" outlineLevel="2" x14ac:dyDescent="0.25">
      <c r="A58" s="6">
        <v>594</v>
      </c>
      <c r="B58" s="7">
        <v>43382</v>
      </c>
      <c r="C58" s="8" t="s">
        <v>72</v>
      </c>
      <c r="D58" s="8" t="s">
        <v>42</v>
      </c>
      <c r="E58" s="9">
        <v>0</v>
      </c>
      <c r="F58" s="9">
        <v>142</v>
      </c>
      <c r="G58" s="9">
        <v>172.17000000000002</v>
      </c>
      <c r="H58" s="9">
        <f t="shared" si="0"/>
        <v>314.17</v>
      </c>
      <c r="I58" s="8" t="s">
        <v>76</v>
      </c>
    </row>
    <row r="59" spans="1:9" ht="33.75" outlineLevel="2" x14ac:dyDescent="0.25">
      <c r="A59" s="6">
        <v>595</v>
      </c>
      <c r="B59" s="7">
        <v>43382</v>
      </c>
      <c r="C59" s="8" t="s">
        <v>72</v>
      </c>
      <c r="D59" s="8" t="s">
        <v>42</v>
      </c>
      <c r="E59" s="9">
        <v>0</v>
      </c>
      <c r="F59" s="9">
        <v>71</v>
      </c>
      <c r="G59" s="9">
        <v>53.5</v>
      </c>
      <c r="H59" s="9">
        <f t="shared" si="0"/>
        <v>124.5</v>
      </c>
      <c r="I59" s="8" t="s">
        <v>77</v>
      </c>
    </row>
    <row r="60" spans="1:9" ht="56.25" outlineLevel="2" x14ac:dyDescent="0.25">
      <c r="A60" s="6">
        <v>623</v>
      </c>
      <c r="B60" s="7">
        <v>43396</v>
      </c>
      <c r="C60" s="8" t="s">
        <v>72</v>
      </c>
      <c r="D60" s="8" t="s">
        <v>42</v>
      </c>
      <c r="E60" s="9">
        <v>357</v>
      </c>
      <c r="F60" s="9">
        <v>142</v>
      </c>
      <c r="G60" s="9">
        <v>174.89</v>
      </c>
      <c r="H60" s="9">
        <f t="shared" si="0"/>
        <v>673.89</v>
      </c>
      <c r="I60" s="8" t="s">
        <v>78</v>
      </c>
    </row>
    <row r="61" spans="1:9" ht="45" outlineLevel="2" x14ac:dyDescent="0.25">
      <c r="A61" s="6">
        <v>624</v>
      </c>
      <c r="B61" s="7">
        <v>43396</v>
      </c>
      <c r="C61" s="8" t="s">
        <v>72</v>
      </c>
      <c r="D61" s="8" t="s">
        <v>42</v>
      </c>
      <c r="E61" s="9">
        <v>0</v>
      </c>
      <c r="F61" s="9">
        <v>142</v>
      </c>
      <c r="G61" s="9">
        <v>306.51</v>
      </c>
      <c r="H61" s="9">
        <f t="shared" si="0"/>
        <v>448.51</v>
      </c>
      <c r="I61" s="8" t="s">
        <v>79</v>
      </c>
    </row>
    <row r="62" spans="1:9" outlineLevel="1" x14ac:dyDescent="0.25">
      <c r="A62" s="11"/>
      <c r="B62" s="12"/>
      <c r="C62" s="13" t="s">
        <v>80</v>
      </c>
      <c r="D62" s="14"/>
      <c r="E62" s="15">
        <f>SUBTOTAL(9,E55:E61)</f>
        <v>357</v>
      </c>
      <c r="F62" s="15">
        <f>SUBTOTAL(9,F55:F61)</f>
        <v>923</v>
      </c>
      <c r="G62" s="15">
        <f>SUBTOTAL(9,G55:G61)</f>
        <v>1192.46</v>
      </c>
      <c r="H62" s="15">
        <f>SUBTOTAL(9,H55:H61)</f>
        <v>2472.46</v>
      </c>
      <c r="I62" s="14"/>
    </row>
    <row r="63" spans="1:9" ht="33.75" outlineLevel="2" x14ac:dyDescent="0.25">
      <c r="A63" s="16">
        <v>587</v>
      </c>
      <c r="B63" s="17">
        <v>43382</v>
      </c>
      <c r="C63" s="18" t="s">
        <v>81</v>
      </c>
      <c r="D63" s="18" t="s">
        <v>42</v>
      </c>
      <c r="E63" s="19">
        <v>0</v>
      </c>
      <c r="F63" s="19">
        <v>142</v>
      </c>
      <c r="G63" s="19">
        <v>89</v>
      </c>
      <c r="H63" s="19">
        <f t="shared" si="0"/>
        <v>231</v>
      </c>
      <c r="I63" s="18" t="s">
        <v>82</v>
      </c>
    </row>
    <row r="64" spans="1:9" outlineLevel="1" x14ac:dyDescent="0.25">
      <c r="A64" s="11"/>
      <c r="B64" s="12"/>
      <c r="C64" s="13" t="s">
        <v>83</v>
      </c>
      <c r="D64" s="14"/>
      <c r="E64" s="15">
        <f>SUBTOTAL(9,E63:E63)</f>
        <v>0</v>
      </c>
      <c r="F64" s="15">
        <f>SUBTOTAL(9,F63:F63)</f>
        <v>142</v>
      </c>
      <c r="G64" s="15">
        <f>SUBTOTAL(9,G63:G63)</f>
        <v>89</v>
      </c>
      <c r="H64" s="15">
        <f>SUBTOTAL(9,H63:H63)</f>
        <v>231</v>
      </c>
      <c r="I64" s="14"/>
    </row>
    <row r="65" spans="1:9" ht="33.75" outlineLevel="2" x14ac:dyDescent="0.25">
      <c r="A65" s="16">
        <v>618</v>
      </c>
      <c r="B65" s="17">
        <v>43396</v>
      </c>
      <c r="C65" s="18" t="s">
        <v>84</v>
      </c>
      <c r="D65" s="18" t="s">
        <v>42</v>
      </c>
      <c r="E65" s="19">
        <v>0</v>
      </c>
      <c r="F65" s="19">
        <v>142</v>
      </c>
      <c r="G65" s="19">
        <v>107</v>
      </c>
      <c r="H65" s="19">
        <f t="shared" si="0"/>
        <v>249</v>
      </c>
      <c r="I65" s="18" t="s">
        <v>85</v>
      </c>
    </row>
    <row r="66" spans="1:9" ht="22.5" outlineLevel="2" x14ac:dyDescent="0.25">
      <c r="A66" s="6">
        <v>618</v>
      </c>
      <c r="B66" s="7">
        <v>43403</v>
      </c>
      <c r="C66" s="8" t="s">
        <v>84</v>
      </c>
      <c r="D66" s="8" t="s">
        <v>42</v>
      </c>
      <c r="E66" s="9">
        <v>0</v>
      </c>
      <c r="F66" s="9">
        <v>0</v>
      </c>
      <c r="G66" s="9">
        <v>65.17</v>
      </c>
      <c r="H66" s="9">
        <f t="shared" si="0"/>
        <v>65.17</v>
      </c>
      <c r="I66" s="8" t="s">
        <v>86</v>
      </c>
    </row>
    <row r="67" spans="1:9" outlineLevel="1" x14ac:dyDescent="0.25">
      <c r="A67" s="11"/>
      <c r="B67" s="12"/>
      <c r="C67" s="13" t="s">
        <v>87</v>
      </c>
      <c r="D67" s="14"/>
      <c r="E67" s="15">
        <f>SUBTOTAL(9,E65:E66)</f>
        <v>0</v>
      </c>
      <c r="F67" s="15">
        <f>SUBTOTAL(9,F65:F66)</f>
        <v>142</v>
      </c>
      <c r="G67" s="15">
        <f>SUBTOTAL(9,G65:G66)</f>
        <v>172.17000000000002</v>
      </c>
      <c r="H67" s="15">
        <f>SUBTOTAL(9,H65:H66)</f>
        <v>314.17</v>
      </c>
      <c r="I67" s="14"/>
    </row>
    <row r="68" spans="1:9" ht="33.75" outlineLevel="2" x14ac:dyDescent="0.25">
      <c r="A68" s="16">
        <v>571</v>
      </c>
      <c r="B68" s="17">
        <v>43375</v>
      </c>
      <c r="C68" s="18" t="s">
        <v>88</v>
      </c>
      <c r="D68" s="18" t="s">
        <v>42</v>
      </c>
      <c r="E68" s="19">
        <v>0</v>
      </c>
      <c r="F68" s="19">
        <v>142</v>
      </c>
      <c r="G68" s="19">
        <v>289.34000000000003</v>
      </c>
      <c r="H68" s="19">
        <f t="shared" si="0"/>
        <v>431.34000000000003</v>
      </c>
      <c r="I68" s="18" t="s">
        <v>89</v>
      </c>
    </row>
    <row r="69" spans="1:9" ht="33.75" outlineLevel="2" x14ac:dyDescent="0.25">
      <c r="A69" s="6">
        <v>604</v>
      </c>
      <c r="B69" s="7">
        <v>43389</v>
      </c>
      <c r="C69" s="8" t="s">
        <v>88</v>
      </c>
      <c r="D69" s="8" t="s">
        <v>42</v>
      </c>
      <c r="E69" s="9">
        <v>0</v>
      </c>
      <c r="F69" s="9">
        <v>142</v>
      </c>
      <c r="G69" s="9">
        <v>289.34000000000003</v>
      </c>
      <c r="H69" s="9">
        <f t="shared" si="0"/>
        <v>431.34000000000003</v>
      </c>
      <c r="I69" s="8" t="s">
        <v>90</v>
      </c>
    </row>
    <row r="70" spans="1:9" ht="33.75" outlineLevel="2" x14ac:dyDescent="0.25">
      <c r="A70" s="6">
        <v>615</v>
      </c>
      <c r="B70" s="7">
        <v>43396</v>
      </c>
      <c r="C70" s="8" t="s">
        <v>88</v>
      </c>
      <c r="D70" s="8" t="s">
        <v>42</v>
      </c>
      <c r="E70" s="9">
        <v>0</v>
      </c>
      <c r="F70" s="9">
        <v>142</v>
      </c>
      <c r="G70" s="9">
        <v>289.34000000000003</v>
      </c>
      <c r="H70" s="9">
        <f t="shared" si="0"/>
        <v>431.34000000000003</v>
      </c>
      <c r="I70" s="8" t="s">
        <v>91</v>
      </c>
    </row>
    <row r="71" spans="1:9" outlineLevel="1" x14ac:dyDescent="0.25">
      <c r="A71" s="11"/>
      <c r="B71" s="12"/>
      <c r="C71" s="13" t="s">
        <v>92</v>
      </c>
      <c r="D71" s="14"/>
      <c r="E71" s="15">
        <f>SUBTOTAL(9,E68:E70)</f>
        <v>0</v>
      </c>
      <c r="F71" s="15">
        <f>SUBTOTAL(9,F68:F70)</f>
        <v>426</v>
      </c>
      <c r="G71" s="15">
        <f>SUBTOTAL(9,G68:G70)</f>
        <v>868.0200000000001</v>
      </c>
      <c r="H71" s="15">
        <f>SUBTOTAL(9,H68:H70)</f>
        <v>1294.02</v>
      </c>
      <c r="I71" s="14"/>
    </row>
    <row r="72" spans="1:9" ht="45" outlineLevel="2" x14ac:dyDescent="0.25">
      <c r="A72" s="16">
        <v>575</v>
      </c>
      <c r="B72" s="17">
        <v>43375</v>
      </c>
      <c r="C72" s="18" t="s">
        <v>93</v>
      </c>
      <c r="D72" s="18" t="s">
        <v>42</v>
      </c>
      <c r="E72" s="19">
        <v>0</v>
      </c>
      <c r="F72" s="19">
        <v>142</v>
      </c>
      <c r="G72" s="19">
        <v>334.40000000000003</v>
      </c>
      <c r="H72" s="19">
        <f t="shared" si="0"/>
        <v>476.40000000000003</v>
      </c>
      <c r="I72" s="18" t="s">
        <v>94</v>
      </c>
    </row>
    <row r="73" spans="1:9" ht="33.75" outlineLevel="2" x14ac:dyDescent="0.25">
      <c r="A73" s="6">
        <v>576</v>
      </c>
      <c r="B73" s="7">
        <v>43375</v>
      </c>
      <c r="C73" s="8" t="s">
        <v>93</v>
      </c>
      <c r="D73" s="8" t="s">
        <v>42</v>
      </c>
      <c r="E73" s="9">
        <v>0</v>
      </c>
      <c r="F73" s="9">
        <v>142</v>
      </c>
      <c r="G73" s="9">
        <v>53.5</v>
      </c>
      <c r="H73" s="9">
        <f t="shared" si="0"/>
        <v>195.5</v>
      </c>
      <c r="I73" s="8" t="s">
        <v>95</v>
      </c>
    </row>
    <row r="74" spans="1:9" ht="33.75" outlineLevel="2" x14ac:dyDescent="0.25">
      <c r="A74" s="6">
        <v>577</v>
      </c>
      <c r="B74" s="7">
        <v>43375</v>
      </c>
      <c r="C74" s="8" t="s">
        <v>93</v>
      </c>
      <c r="D74" s="8" t="s">
        <v>42</v>
      </c>
      <c r="E74" s="9">
        <v>0</v>
      </c>
      <c r="F74" s="9">
        <v>142</v>
      </c>
      <c r="G74" s="9">
        <v>53.5</v>
      </c>
      <c r="H74" s="9">
        <f t="shared" si="0"/>
        <v>195.5</v>
      </c>
      <c r="I74" s="8" t="s">
        <v>96</v>
      </c>
    </row>
    <row r="75" spans="1:9" ht="33.75" outlineLevel="2" x14ac:dyDescent="0.25">
      <c r="A75" s="6">
        <v>578</v>
      </c>
      <c r="B75" s="7">
        <v>43375</v>
      </c>
      <c r="C75" s="8" t="s">
        <v>93</v>
      </c>
      <c r="D75" s="8" t="s">
        <v>42</v>
      </c>
      <c r="E75" s="9">
        <v>0</v>
      </c>
      <c r="F75" s="9">
        <v>142</v>
      </c>
      <c r="G75" s="9">
        <v>53.5</v>
      </c>
      <c r="H75" s="9">
        <f t="shared" si="0"/>
        <v>195.5</v>
      </c>
      <c r="I75" s="8" t="s">
        <v>97</v>
      </c>
    </row>
    <row r="76" spans="1:9" ht="45" outlineLevel="2" x14ac:dyDescent="0.25">
      <c r="A76" s="6">
        <v>606</v>
      </c>
      <c r="B76" s="7">
        <v>43389</v>
      </c>
      <c r="C76" s="8" t="s">
        <v>93</v>
      </c>
      <c r="D76" s="8" t="s">
        <v>42</v>
      </c>
      <c r="E76" s="9">
        <v>1156</v>
      </c>
      <c r="F76" s="9">
        <v>231</v>
      </c>
      <c r="G76" s="9">
        <v>173</v>
      </c>
      <c r="H76" s="9">
        <f t="shared" si="0"/>
        <v>1560</v>
      </c>
      <c r="I76" s="8" t="s">
        <v>98</v>
      </c>
    </row>
    <row r="77" spans="1:9" ht="33.75" outlineLevel="2" x14ac:dyDescent="0.25">
      <c r="A77" s="6">
        <v>607</v>
      </c>
      <c r="B77" s="7">
        <v>43389</v>
      </c>
      <c r="C77" s="8" t="s">
        <v>93</v>
      </c>
      <c r="D77" s="8" t="s">
        <v>42</v>
      </c>
      <c r="E77" s="9">
        <v>0</v>
      </c>
      <c r="F77" s="9">
        <v>71</v>
      </c>
      <c r="G77" s="9">
        <v>53.5</v>
      </c>
      <c r="H77" s="9">
        <f t="shared" si="0"/>
        <v>124.5</v>
      </c>
      <c r="I77" s="8" t="s">
        <v>99</v>
      </c>
    </row>
    <row r="78" spans="1:9" ht="33.75" outlineLevel="2" x14ac:dyDescent="0.25">
      <c r="A78" s="6">
        <v>608</v>
      </c>
      <c r="B78" s="7">
        <v>43389</v>
      </c>
      <c r="C78" s="8" t="s">
        <v>93</v>
      </c>
      <c r="D78" s="8" t="s">
        <v>42</v>
      </c>
      <c r="E78" s="9">
        <v>0</v>
      </c>
      <c r="F78" s="9">
        <v>142</v>
      </c>
      <c r="G78" s="9">
        <v>53.5</v>
      </c>
      <c r="H78" s="9">
        <f t="shared" si="0"/>
        <v>195.5</v>
      </c>
      <c r="I78" s="8" t="s">
        <v>100</v>
      </c>
    </row>
    <row r="79" spans="1:9" outlineLevel="1" x14ac:dyDescent="0.25">
      <c r="A79" s="11"/>
      <c r="B79" s="12"/>
      <c r="C79" s="13" t="s">
        <v>101</v>
      </c>
      <c r="D79" s="14"/>
      <c r="E79" s="15">
        <f>SUBTOTAL(9,E72:E78)</f>
        <v>1156</v>
      </c>
      <c r="F79" s="15">
        <f>SUBTOTAL(9,F72:F78)</f>
        <v>1012</v>
      </c>
      <c r="G79" s="15">
        <f>SUBTOTAL(9,G72:G78)</f>
        <v>774.90000000000009</v>
      </c>
      <c r="H79" s="15">
        <f>SUBTOTAL(9,H72:H78)</f>
        <v>2942.9</v>
      </c>
      <c r="I79" s="14"/>
    </row>
    <row r="80" spans="1:9" ht="45" outlineLevel="2" x14ac:dyDescent="0.25">
      <c r="A80" s="16">
        <v>622</v>
      </c>
      <c r="B80" s="17">
        <v>43396</v>
      </c>
      <c r="C80" s="18" t="s">
        <v>102</v>
      </c>
      <c r="D80" s="18" t="s">
        <v>57</v>
      </c>
      <c r="E80" s="19">
        <v>578</v>
      </c>
      <c r="F80" s="19">
        <v>231</v>
      </c>
      <c r="G80" s="19">
        <v>421.04</v>
      </c>
      <c r="H80" s="19">
        <f t="shared" si="0"/>
        <v>1230.04</v>
      </c>
      <c r="I80" s="18" t="s">
        <v>103</v>
      </c>
    </row>
    <row r="81" spans="1:9" outlineLevel="1" x14ac:dyDescent="0.25">
      <c r="A81" s="11"/>
      <c r="B81" s="12"/>
      <c r="C81" s="13" t="s">
        <v>104</v>
      </c>
      <c r="D81" s="14"/>
      <c r="E81" s="15">
        <f>SUBTOTAL(9,E80:E80)</f>
        <v>578</v>
      </c>
      <c r="F81" s="15">
        <f>SUBTOTAL(9,F80:F80)</f>
        <v>231</v>
      </c>
      <c r="G81" s="15">
        <f>SUBTOTAL(9,G80:G80)</f>
        <v>421.04</v>
      </c>
      <c r="H81" s="15">
        <f>SUBTOTAL(9,H80:H80)</f>
        <v>1230.04</v>
      </c>
      <c r="I81" s="14"/>
    </row>
    <row r="82" spans="1:9" ht="45" outlineLevel="2" x14ac:dyDescent="0.25">
      <c r="A82" s="16">
        <v>563</v>
      </c>
      <c r="B82" s="17">
        <v>43375</v>
      </c>
      <c r="C82" s="18" t="s">
        <v>105</v>
      </c>
      <c r="D82" s="18" t="s">
        <v>42</v>
      </c>
      <c r="E82" s="19">
        <v>0</v>
      </c>
      <c r="F82" s="19">
        <f>3*142</f>
        <v>426</v>
      </c>
      <c r="G82" s="19">
        <v>107</v>
      </c>
      <c r="H82" s="19">
        <f t="shared" si="0"/>
        <v>533</v>
      </c>
      <c r="I82" s="18" t="s">
        <v>106</v>
      </c>
    </row>
    <row r="83" spans="1:9" outlineLevel="1" x14ac:dyDescent="0.25">
      <c r="A83" s="11"/>
      <c r="B83" s="12"/>
      <c r="C83" s="13" t="s">
        <v>107</v>
      </c>
      <c r="D83" s="14"/>
      <c r="E83" s="15">
        <f>SUBTOTAL(9,E82:E82)</f>
        <v>0</v>
      </c>
      <c r="F83" s="15">
        <f>SUBTOTAL(9,F82:F82)</f>
        <v>426</v>
      </c>
      <c r="G83" s="15">
        <f>SUBTOTAL(9,G82:G82)</f>
        <v>107</v>
      </c>
      <c r="H83" s="15">
        <f>SUBTOTAL(9,H82:H82)</f>
        <v>533</v>
      </c>
      <c r="I83" s="14"/>
    </row>
    <row r="84" spans="1:9" ht="45" outlineLevel="2" x14ac:dyDescent="0.25">
      <c r="A84" s="16">
        <v>568</v>
      </c>
      <c r="B84" s="17">
        <v>43375</v>
      </c>
      <c r="C84" s="18" t="s">
        <v>108</v>
      </c>
      <c r="D84" s="18" t="s">
        <v>57</v>
      </c>
      <c r="E84" s="19">
        <v>578</v>
      </c>
      <c r="F84" s="19">
        <v>231</v>
      </c>
      <c r="G84" s="19">
        <v>173</v>
      </c>
      <c r="H84" s="19">
        <f t="shared" si="0"/>
        <v>982</v>
      </c>
      <c r="I84" s="18" t="s">
        <v>109</v>
      </c>
    </row>
    <row r="85" spans="1:9" outlineLevel="1" x14ac:dyDescent="0.25">
      <c r="A85" s="11"/>
      <c r="B85" s="12"/>
      <c r="C85" s="13" t="s">
        <v>110</v>
      </c>
      <c r="D85" s="14"/>
      <c r="E85" s="15">
        <f>SUBTOTAL(9,E84:E84)</f>
        <v>578</v>
      </c>
      <c r="F85" s="15">
        <f>SUBTOTAL(9,F84:F84)</f>
        <v>231</v>
      </c>
      <c r="G85" s="15">
        <f>SUBTOTAL(9,G84:G84)</f>
        <v>173</v>
      </c>
      <c r="H85" s="15">
        <f>SUBTOTAL(9,H84:H84)</f>
        <v>982</v>
      </c>
      <c r="I85" s="14"/>
    </row>
    <row r="86" spans="1:9" ht="33.75" outlineLevel="2" x14ac:dyDescent="0.25">
      <c r="A86" s="16">
        <v>625</v>
      </c>
      <c r="B86" s="17">
        <v>43396</v>
      </c>
      <c r="C86" s="18" t="s">
        <v>111</v>
      </c>
      <c r="D86" s="18" t="s">
        <v>42</v>
      </c>
      <c r="E86" s="19">
        <v>0</v>
      </c>
      <c r="F86" s="19">
        <v>142</v>
      </c>
      <c r="G86" s="19">
        <v>89</v>
      </c>
      <c r="H86" s="19">
        <f t="shared" si="0"/>
        <v>231</v>
      </c>
      <c r="I86" s="18" t="s">
        <v>112</v>
      </c>
    </row>
    <row r="87" spans="1:9" outlineLevel="1" x14ac:dyDescent="0.25">
      <c r="A87" s="11"/>
      <c r="B87" s="12"/>
      <c r="C87" s="13" t="s">
        <v>113</v>
      </c>
      <c r="D87" s="14"/>
      <c r="E87" s="15">
        <f>SUBTOTAL(9,E86:E86)</f>
        <v>0</v>
      </c>
      <c r="F87" s="15">
        <f>SUBTOTAL(9,F86:F86)</f>
        <v>142</v>
      </c>
      <c r="G87" s="15">
        <f>SUBTOTAL(9,G86:G86)</f>
        <v>89</v>
      </c>
      <c r="H87" s="15">
        <f>SUBTOTAL(9,H86:H86)</f>
        <v>231</v>
      </c>
      <c r="I87" s="14"/>
    </row>
    <row r="88" spans="1:9" ht="45" outlineLevel="2" x14ac:dyDescent="0.25">
      <c r="A88" s="16">
        <v>569</v>
      </c>
      <c r="B88" s="17">
        <v>43375</v>
      </c>
      <c r="C88" s="18" t="s">
        <v>114</v>
      </c>
      <c r="D88" s="18" t="s">
        <v>57</v>
      </c>
      <c r="E88" s="19">
        <v>578</v>
      </c>
      <c r="F88" s="19">
        <v>231</v>
      </c>
      <c r="G88" s="19">
        <v>173</v>
      </c>
      <c r="H88" s="19">
        <f t="shared" si="0"/>
        <v>982</v>
      </c>
      <c r="I88" s="18" t="s">
        <v>115</v>
      </c>
    </row>
    <row r="89" spans="1:9" outlineLevel="1" x14ac:dyDescent="0.25">
      <c r="A89" s="11"/>
      <c r="B89" s="12"/>
      <c r="C89" s="13" t="s">
        <v>116</v>
      </c>
      <c r="D89" s="14"/>
      <c r="E89" s="15">
        <f>SUBTOTAL(9,E88:E88)</f>
        <v>578</v>
      </c>
      <c r="F89" s="15">
        <f>SUBTOTAL(9,F88:F88)</f>
        <v>231</v>
      </c>
      <c r="G89" s="15">
        <f>SUBTOTAL(9,G88:G88)</f>
        <v>173</v>
      </c>
      <c r="H89" s="15">
        <f>SUBTOTAL(9,H88:H88)</f>
        <v>982</v>
      </c>
      <c r="I89" s="14"/>
    </row>
    <row r="90" spans="1:9" ht="33.75" outlineLevel="2" x14ac:dyDescent="0.25">
      <c r="A90" s="16">
        <v>601</v>
      </c>
      <c r="B90" s="17">
        <v>43389</v>
      </c>
      <c r="C90" s="18" t="s">
        <v>117</v>
      </c>
      <c r="D90" s="18" t="s">
        <v>42</v>
      </c>
      <c r="E90" s="19">
        <v>357</v>
      </c>
      <c r="F90" s="19">
        <v>0</v>
      </c>
      <c r="G90" s="19">
        <v>420.78000000000003</v>
      </c>
      <c r="H90" s="19">
        <f t="shared" si="0"/>
        <v>777.78</v>
      </c>
      <c r="I90" s="18" t="s">
        <v>118</v>
      </c>
    </row>
    <row r="91" spans="1:9" ht="33.75" outlineLevel="2" x14ac:dyDescent="0.25">
      <c r="A91" s="6">
        <v>603</v>
      </c>
      <c r="B91" s="7">
        <v>43389</v>
      </c>
      <c r="C91" s="8" t="s">
        <v>117</v>
      </c>
      <c r="D91" s="8" t="s">
        <v>42</v>
      </c>
      <c r="E91" s="9">
        <v>0</v>
      </c>
      <c r="F91" s="9">
        <v>71</v>
      </c>
      <c r="G91" s="9">
        <v>89</v>
      </c>
      <c r="H91" s="9">
        <f t="shared" si="0"/>
        <v>160</v>
      </c>
      <c r="I91" s="8" t="s">
        <v>119</v>
      </c>
    </row>
    <row r="92" spans="1:9" outlineLevel="1" x14ac:dyDescent="0.25">
      <c r="A92" s="11"/>
      <c r="B92" s="12"/>
      <c r="C92" s="13" t="s">
        <v>120</v>
      </c>
      <c r="D92" s="14"/>
      <c r="E92" s="15">
        <f>SUBTOTAL(9,E90:E91)</f>
        <v>357</v>
      </c>
      <c r="F92" s="15">
        <f>SUBTOTAL(9,F90:F91)</f>
        <v>71</v>
      </c>
      <c r="G92" s="15">
        <f>SUBTOTAL(9,G90:G91)</f>
        <v>509.78000000000003</v>
      </c>
      <c r="H92" s="15">
        <f>SUBTOTAL(9,H90:H91)</f>
        <v>937.78</v>
      </c>
      <c r="I92" s="14"/>
    </row>
    <row r="93" spans="1:9" ht="45" outlineLevel="2" x14ac:dyDescent="0.25">
      <c r="A93" s="16">
        <v>627</v>
      </c>
      <c r="B93" s="17">
        <v>43396</v>
      </c>
      <c r="C93" s="18" t="s">
        <v>121</v>
      </c>
      <c r="D93" s="18" t="s">
        <v>42</v>
      </c>
      <c r="E93" s="19">
        <v>357</v>
      </c>
      <c r="F93" s="19">
        <v>142</v>
      </c>
      <c r="G93" s="19">
        <v>382.06</v>
      </c>
      <c r="H93" s="19">
        <f t="shared" si="0"/>
        <v>881.06</v>
      </c>
      <c r="I93" s="18" t="s">
        <v>122</v>
      </c>
    </row>
    <row r="94" spans="1:9" outlineLevel="1" x14ac:dyDescent="0.25">
      <c r="A94" s="11"/>
      <c r="B94" s="12"/>
      <c r="C94" s="13" t="s">
        <v>123</v>
      </c>
      <c r="D94" s="14"/>
      <c r="E94" s="15">
        <f>SUBTOTAL(9,E93:E93)</f>
        <v>357</v>
      </c>
      <c r="F94" s="15">
        <f>SUBTOTAL(9,F93:F93)</f>
        <v>142</v>
      </c>
      <c r="G94" s="15">
        <f>SUBTOTAL(9,G93:G93)</f>
        <v>382.06</v>
      </c>
      <c r="H94" s="15">
        <f>SUBTOTAL(9,H93:H93)</f>
        <v>881.06</v>
      </c>
      <c r="I94" s="14"/>
    </row>
    <row r="95" spans="1:9" ht="45" outlineLevel="2" x14ac:dyDescent="0.25">
      <c r="A95" s="16">
        <v>570</v>
      </c>
      <c r="B95" s="17">
        <v>43375</v>
      </c>
      <c r="C95" s="18" t="s">
        <v>124</v>
      </c>
      <c r="D95" s="18" t="s">
        <v>57</v>
      </c>
      <c r="E95" s="19">
        <v>0</v>
      </c>
      <c r="F95" s="19">
        <v>231</v>
      </c>
      <c r="G95" s="19">
        <v>356.28999999999996</v>
      </c>
      <c r="H95" s="19">
        <f>SUM(E95:G95)</f>
        <v>587.29</v>
      </c>
      <c r="I95" s="18" t="s">
        <v>125</v>
      </c>
    </row>
    <row r="96" spans="1:9" outlineLevel="1" x14ac:dyDescent="0.25">
      <c r="A96" s="11"/>
      <c r="B96" s="12"/>
      <c r="C96" s="13" t="s">
        <v>126</v>
      </c>
      <c r="D96" s="14"/>
      <c r="E96" s="15">
        <f>SUBTOTAL(9,E95:E95)</f>
        <v>0</v>
      </c>
      <c r="F96" s="15">
        <f>SUBTOTAL(9,F95:F95)</f>
        <v>231</v>
      </c>
      <c r="G96" s="15">
        <f>SUBTOTAL(9,G95:G95)</f>
        <v>356.28999999999996</v>
      </c>
      <c r="H96" s="15">
        <f>SUBTOTAL(9,H95:H95)</f>
        <v>587.29</v>
      </c>
      <c r="I96" s="14"/>
    </row>
    <row r="97" spans="1:9" ht="33.75" outlineLevel="2" x14ac:dyDescent="0.25">
      <c r="A97" s="16">
        <v>596</v>
      </c>
      <c r="B97" s="17">
        <v>43382</v>
      </c>
      <c r="C97" s="18" t="s">
        <v>127</v>
      </c>
      <c r="D97" s="18" t="s">
        <v>42</v>
      </c>
      <c r="E97" s="19">
        <v>357</v>
      </c>
      <c r="F97" s="19">
        <v>0</v>
      </c>
      <c r="G97" s="19">
        <v>288.32</v>
      </c>
      <c r="H97" s="19">
        <f t="shared" si="0"/>
        <v>645.31999999999994</v>
      </c>
      <c r="I97" s="18" t="s">
        <v>128</v>
      </c>
    </row>
    <row r="98" spans="1:9" ht="33.75" outlineLevel="2" x14ac:dyDescent="0.25">
      <c r="A98" s="6">
        <v>605</v>
      </c>
      <c r="B98" s="7">
        <v>43389</v>
      </c>
      <c r="C98" s="8" t="s">
        <v>127</v>
      </c>
      <c r="D98" s="8" t="s">
        <v>42</v>
      </c>
      <c r="E98" s="9">
        <v>0</v>
      </c>
      <c r="F98" s="9">
        <v>142</v>
      </c>
      <c r="G98" s="9">
        <v>58.300000000000004</v>
      </c>
      <c r="H98" s="9">
        <f t="shared" si="0"/>
        <v>200.3</v>
      </c>
      <c r="I98" s="8" t="s">
        <v>129</v>
      </c>
    </row>
    <row r="99" spans="1:9" ht="33.75" outlineLevel="2" x14ac:dyDescent="0.25">
      <c r="A99" s="6">
        <v>619</v>
      </c>
      <c r="B99" s="7">
        <v>43396</v>
      </c>
      <c r="C99" s="8" t="s">
        <v>127</v>
      </c>
      <c r="D99" s="8" t="s">
        <v>42</v>
      </c>
      <c r="E99" s="9">
        <v>357</v>
      </c>
      <c r="F99" s="9">
        <v>71</v>
      </c>
      <c r="G99" s="9">
        <v>288.32</v>
      </c>
      <c r="H99" s="9">
        <f t="shared" si="0"/>
        <v>716.31999999999994</v>
      </c>
      <c r="I99" s="8" t="s">
        <v>130</v>
      </c>
    </row>
    <row r="100" spans="1:9" outlineLevel="1" x14ac:dyDescent="0.25">
      <c r="A100" s="11"/>
      <c r="B100" s="12"/>
      <c r="C100" s="13" t="s">
        <v>131</v>
      </c>
      <c r="D100" s="14"/>
      <c r="E100" s="15">
        <f>SUBTOTAL(9,E97:E99)</f>
        <v>714</v>
      </c>
      <c r="F100" s="15">
        <f>SUBTOTAL(9,F97:F99)</f>
        <v>213</v>
      </c>
      <c r="G100" s="15">
        <f>SUBTOTAL(9,G97:G99)</f>
        <v>634.94000000000005</v>
      </c>
      <c r="H100" s="15">
        <f>SUBTOTAL(9,H97:H99)</f>
        <v>1561.9399999999998</v>
      </c>
      <c r="I100" s="14"/>
    </row>
    <row r="101" spans="1:9" ht="33.75" outlineLevel="2" x14ac:dyDescent="0.25">
      <c r="A101" s="16">
        <v>600</v>
      </c>
      <c r="B101" s="17">
        <v>43389</v>
      </c>
      <c r="C101" s="18" t="s">
        <v>132</v>
      </c>
      <c r="D101" s="18" t="s">
        <v>42</v>
      </c>
      <c r="E101" s="19">
        <v>0</v>
      </c>
      <c r="F101" s="19">
        <v>142</v>
      </c>
      <c r="G101" s="19">
        <v>238.46</v>
      </c>
      <c r="H101" s="19">
        <f t="shared" si="0"/>
        <v>380.46000000000004</v>
      </c>
      <c r="I101" s="18" t="s">
        <v>133</v>
      </c>
    </row>
    <row r="102" spans="1:9" ht="33.75" outlineLevel="2" x14ac:dyDescent="0.25">
      <c r="A102" s="6">
        <v>602</v>
      </c>
      <c r="B102" s="7">
        <v>43389</v>
      </c>
      <c r="C102" s="8" t="s">
        <v>132</v>
      </c>
      <c r="D102" s="8" t="s">
        <v>42</v>
      </c>
      <c r="E102" s="9">
        <v>0</v>
      </c>
      <c r="F102" s="9">
        <v>142</v>
      </c>
      <c r="G102" s="9">
        <v>238.46</v>
      </c>
      <c r="H102" s="9">
        <f t="shared" si="0"/>
        <v>380.46000000000004</v>
      </c>
      <c r="I102" s="8" t="s">
        <v>134</v>
      </c>
    </row>
    <row r="103" spans="1:9" outlineLevel="1" x14ac:dyDescent="0.25">
      <c r="A103" s="11"/>
      <c r="B103" s="12"/>
      <c r="C103" s="13" t="s">
        <v>135</v>
      </c>
      <c r="D103" s="14"/>
      <c r="E103" s="15">
        <f>SUBTOTAL(9,E101:E102)</f>
        <v>0</v>
      </c>
      <c r="F103" s="15">
        <f>SUBTOTAL(9,F101:F102)</f>
        <v>284</v>
      </c>
      <c r="G103" s="15">
        <f>SUBTOTAL(9,G101:G102)</f>
        <v>476.92</v>
      </c>
      <c r="H103" s="15">
        <f>SUBTOTAL(9,H101:H102)</f>
        <v>760.92000000000007</v>
      </c>
      <c r="I103" s="14"/>
    </row>
    <row r="104" spans="1:9" ht="33.75" outlineLevel="2" x14ac:dyDescent="0.25">
      <c r="A104" s="16">
        <v>613</v>
      </c>
      <c r="B104" s="17">
        <v>43396</v>
      </c>
      <c r="C104" s="18" t="s">
        <v>136</v>
      </c>
      <c r="D104" s="18" t="s">
        <v>57</v>
      </c>
      <c r="E104" s="19">
        <v>0</v>
      </c>
      <c r="F104" s="19">
        <v>142</v>
      </c>
      <c r="G104" s="19">
        <v>433.5</v>
      </c>
      <c r="H104" s="19">
        <f t="shared" si="0"/>
        <v>575.5</v>
      </c>
      <c r="I104" s="18" t="s">
        <v>137</v>
      </c>
    </row>
    <row r="105" spans="1:9" outlineLevel="1" x14ac:dyDescent="0.25">
      <c r="A105" s="11"/>
      <c r="B105" s="12"/>
      <c r="C105" s="13" t="s">
        <v>138</v>
      </c>
      <c r="D105" s="14"/>
      <c r="E105" s="15">
        <f>SUBTOTAL(9,E104:E104)</f>
        <v>0</v>
      </c>
      <c r="F105" s="15">
        <f>SUBTOTAL(9,F104:F104)</f>
        <v>142</v>
      </c>
      <c r="G105" s="15">
        <f>SUBTOTAL(9,G104:G104)</f>
        <v>433.5</v>
      </c>
      <c r="H105" s="15">
        <f>SUBTOTAL(9,H104:H104)</f>
        <v>575.5</v>
      </c>
      <c r="I105" s="14"/>
    </row>
    <row r="106" spans="1:9" ht="45" outlineLevel="2" x14ac:dyDescent="0.25">
      <c r="A106" s="16">
        <v>582</v>
      </c>
      <c r="B106" s="17">
        <v>43382</v>
      </c>
      <c r="C106" s="18" t="s">
        <v>139</v>
      </c>
      <c r="D106" s="18" t="s">
        <v>42</v>
      </c>
      <c r="E106" s="19">
        <v>1734</v>
      </c>
      <c r="F106" s="19">
        <v>231</v>
      </c>
      <c r="G106" s="19">
        <v>281</v>
      </c>
      <c r="H106" s="19">
        <f t="shared" si="0"/>
        <v>2246</v>
      </c>
      <c r="I106" s="18" t="s">
        <v>140</v>
      </c>
    </row>
    <row r="107" spans="1:9" ht="33.75" outlineLevel="2" x14ac:dyDescent="0.25">
      <c r="A107" s="6">
        <v>583</v>
      </c>
      <c r="B107" s="7">
        <v>43382</v>
      </c>
      <c r="C107" s="8" t="s">
        <v>139</v>
      </c>
      <c r="D107" s="8" t="s">
        <v>42</v>
      </c>
      <c r="E107" s="9">
        <v>0</v>
      </c>
      <c r="F107" s="9">
        <v>142</v>
      </c>
      <c r="G107" s="9">
        <v>89</v>
      </c>
      <c r="H107" s="9">
        <f t="shared" si="0"/>
        <v>231</v>
      </c>
      <c r="I107" s="8" t="s">
        <v>141</v>
      </c>
    </row>
    <row r="108" spans="1:9" ht="33.75" outlineLevel="2" x14ac:dyDescent="0.25">
      <c r="A108" s="6">
        <v>584</v>
      </c>
      <c r="B108" s="7">
        <v>43382</v>
      </c>
      <c r="C108" s="8" t="s">
        <v>139</v>
      </c>
      <c r="D108" s="8" t="s">
        <v>42</v>
      </c>
      <c r="E108" s="9">
        <v>0</v>
      </c>
      <c r="F108" s="9">
        <v>142</v>
      </c>
      <c r="G108" s="9">
        <v>89</v>
      </c>
      <c r="H108" s="9">
        <f t="shared" si="0"/>
        <v>231</v>
      </c>
      <c r="I108" s="8" t="s">
        <v>142</v>
      </c>
    </row>
    <row r="109" spans="1:9" ht="33.75" outlineLevel="2" x14ac:dyDescent="0.25">
      <c r="A109" s="6">
        <v>629</v>
      </c>
      <c r="B109" s="7">
        <v>43403</v>
      </c>
      <c r="C109" s="8" t="s">
        <v>139</v>
      </c>
      <c r="D109" s="8" t="s">
        <v>42</v>
      </c>
      <c r="E109" s="9">
        <v>0</v>
      </c>
      <c r="F109" s="9">
        <v>142</v>
      </c>
      <c r="G109" s="9">
        <v>89</v>
      </c>
      <c r="H109" s="9">
        <f t="shared" si="0"/>
        <v>231</v>
      </c>
      <c r="I109" s="8" t="s">
        <v>143</v>
      </c>
    </row>
    <row r="110" spans="1:9" ht="33.75" outlineLevel="2" x14ac:dyDescent="0.25">
      <c r="A110" s="6">
        <v>630</v>
      </c>
      <c r="B110" s="7">
        <v>43403</v>
      </c>
      <c r="C110" s="8" t="s">
        <v>139</v>
      </c>
      <c r="D110" s="8" t="s">
        <v>42</v>
      </c>
      <c r="E110" s="9">
        <v>0</v>
      </c>
      <c r="F110" s="9">
        <v>142</v>
      </c>
      <c r="G110" s="9">
        <v>89</v>
      </c>
      <c r="H110" s="9">
        <f t="shared" ref="H110:H120" si="1">SUM(E110:G110)</f>
        <v>231</v>
      </c>
      <c r="I110" s="8" t="s">
        <v>144</v>
      </c>
    </row>
    <row r="111" spans="1:9" ht="33.75" outlineLevel="2" x14ac:dyDescent="0.25">
      <c r="A111" s="6">
        <v>631</v>
      </c>
      <c r="B111" s="7">
        <v>43403</v>
      </c>
      <c r="C111" s="8" t="s">
        <v>139</v>
      </c>
      <c r="D111" s="8" t="s">
        <v>42</v>
      </c>
      <c r="E111" s="9">
        <v>0</v>
      </c>
      <c r="F111" s="9">
        <v>71</v>
      </c>
      <c r="G111" s="9">
        <v>89</v>
      </c>
      <c r="H111" s="9">
        <f t="shared" si="1"/>
        <v>160</v>
      </c>
      <c r="I111" s="8" t="s">
        <v>145</v>
      </c>
    </row>
    <row r="112" spans="1:9" outlineLevel="1" x14ac:dyDescent="0.25">
      <c r="A112" s="11"/>
      <c r="B112" s="12"/>
      <c r="C112" s="13" t="s">
        <v>146</v>
      </c>
      <c r="D112" s="14"/>
      <c r="E112" s="15">
        <f>SUBTOTAL(9,E106:E111)</f>
        <v>1734</v>
      </c>
      <c r="F112" s="15">
        <f>SUBTOTAL(9,F106:F111)</f>
        <v>870</v>
      </c>
      <c r="G112" s="15">
        <f>SUBTOTAL(9,G106:G111)</f>
        <v>726</v>
      </c>
      <c r="H112" s="15">
        <f>SUBTOTAL(9,H106:H111)</f>
        <v>3330</v>
      </c>
      <c r="I112" s="14"/>
    </row>
    <row r="113" spans="1:9" ht="45" outlineLevel="2" x14ac:dyDescent="0.25">
      <c r="A113" s="16">
        <v>573</v>
      </c>
      <c r="B113" s="17" t="s">
        <v>147</v>
      </c>
      <c r="C113" s="18" t="s">
        <v>148</v>
      </c>
      <c r="D113" s="18" t="s">
        <v>42</v>
      </c>
      <c r="E113" s="19">
        <v>0</v>
      </c>
      <c r="F113" s="19">
        <v>0</v>
      </c>
      <c r="G113" s="19">
        <v>0</v>
      </c>
      <c r="H113" s="19">
        <f t="shared" si="1"/>
        <v>0</v>
      </c>
      <c r="I113" s="18" t="s">
        <v>149</v>
      </c>
    </row>
    <row r="114" spans="1:9" ht="33.75" outlineLevel="2" x14ac:dyDescent="0.25">
      <c r="A114" s="6">
        <v>574</v>
      </c>
      <c r="B114" s="7">
        <v>43375</v>
      </c>
      <c r="C114" s="8" t="s">
        <v>148</v>
      </c>
      <c r="D114" s="8" t="s">
        <v>42</v>
      </c>
      <c r="E114" s="9">
        <v>0</v>
      </c>
      <c r="F114" s="9">
        <v>142</v>
      </c>
      <c r="G114" s="9">
        <v>89</v>
      </c>
      <c r="H114" s="9">
        <f t="shared" si="1"/>
        <v>231</v>
      </c>
      <c r="I114" s="8" t="s">
        <v>150</v>
      </c>
    </row>
    <row r="115" spans="1:9" ht="33.75" outlineLevel="2" x14ac:dyDescent="0.25">
      <c r="A115" s="6">
        <v>579</v>
      </c>
      <c r="B115" s="7">
        <v>43382</v>
      </c>
      <c r="C115" s="8" t="s">
        <v>148</v>
      </c>
      <c r="D115" s="8" t="s">
        <v>42</v>
      </c>
      <c r="E115" s="9">
        <v>0</v>
      </c>
      <c r="F115" s="9">
        <v>142</v>
      </c>
      <c r="G115" s="9">
        <v>89</v>
      </c>
      <c r="H115" s="9">
        <f t="shared" si="1"/>
        <v>231</v>
      </c>
      <c r="I115" s="8" t="s">
        <v>151</v>
      </c>
    </row>
    <row r="116" spans="1:9" ht="33.75" outlineLevel="2" x14ac:dyDescent="0.25">
      <c r="A116" s="6">
        <v>580</v>
      </c>
      <c r="B116" s="7">
        <v>43382</v>
      </c>
      <c r="C116" s="8" t="s">
        <v>148</v>
      </c>
      <c r="D116" s="8" t="s">
        <v>42</v>
      </c>
      <c r="E116" s="9">
        <v>0</v>
      </c>
      <c r="F116" s="9">
        <v>142</v>
      </c>
      <c r="G116" s="9">
        <v>89</v>
      </c>
      <c r="H116" s="9">
        <f t="shared" si="1"/>
        <v>231</v>
      </c>
      <c r="I116" s="8" t="s">
        <v>152</v>
      </c>
    </row>
    <row r="117" spans="1:9" ht="33.75" outlineLevel="2" x14ac:dyDescent="0.25">
      <c r="A117" s="6">
        <v>581</v>
      </c>
      <c r="B117" s="7">
        <v>43382</v>
      </c>
      <c r="C117" s="8" t="s">
        <v>148</v>
      </c>
      <c r="D117" s="8" t="s">
        <v>42</v>
      </c>
      <c r="E117" s="9">
        <v>0</v>
      </c>
      <c r="F117" s="9">
        <v>71</v>
      </c>
      <c r="G117" s="9">
        <v>89</v>
      </c>
      <c r="H117" s="9">
        <f t="shared" si="1"/>
        <v>160</v>
      </c>
      <c r="I117" s="8" t="s">
        <v>153</v>
      </c>
    </row>
    <row r="118" spans="1:9" ht="45" outlineLevel="2" x14ac:dyDescent="0.25">
      <c r="A118" s="6">
        <v>614</v>
      </c>
      <c r="B118" s="7">
        <v>43396</v>
      </c>
      <c r="C118" s="8" t="s">
        <v>148</v>
      </c>
      <c r="D118" s="8" t="s">
        <v>42</v>
      </c>
      <c r="E118" s="9">
        <v>0</v>
      </c>
      <c r="F118" s="9">
        <v>142</v>
      </c>
      <c r="G118" s="9">
        <v>89</v>
      </c>
      <c r="H118" s="9">
        <f t="shared" si="1"/>
        <v>231</v>
      </c>
      <c r="I118" s="8" t="s">
        <v>154</v>
      </c>
    </row>
    <row r="119" spans="1:9" ht="33.75" outlineLevel="2" x14ac:dyDescent="0.25">
      <c r="A119" s="6">
        <v>617</v>
      </c>
      <c r="B119" s="7">
        <v>43396</v>
      </c>
      <c r="C119" s="8" t="s">
        <v>148</v>
      </c>
      <c r="D119" s="8" t="s">
        <v>42</v>
      </c>
      <c r="E119" s="9">
        <v>0</v>
      </c>
      <c r="F119" s="9">
        <v>142</v>
      </c>
      <c r="G119" s="9">
        <v>89</v>
      </c>
      <c r="H119" s="9">
        <f t="shared" si="1"/>
        <v>231</v>
      </c>
      <c r="I119" s="8" t="s">
        <v>155</v>
      </c>
    </row>
    <row r="120" spans="1:9" ht="33.75" outlineLevel="2" x14ac:dyDescent="0.25">
      <c r="A120" s="6">
        <v>626</v>
      </c>
      <c r="B120" s="7">
        <v>43396</v>
      </c>
      <c r="C120" s="8" t="s">
        <v>148</v>
      </c>
      <c r="D120" s="8" t="s">
        <v>42</v>
      </c>
      <c r="E120" s="9">
        <v>0</v>
      </c>
      <c r="F120" s="9">
        <v>142</v>
      </c>
      <c r="G120" s="9">
        <v>89</v>
      </c>
      <c r="H120" s="9">
        <f t="shared" si="1"/>
        <v>231</v>
      </c>
      <c r="I120" s="8" t="s">
        <v>156</v>
      </c>
    </row>
    <row r="121" spans="1:9" outlineLevel="1" x14ac:dyDescent="0.25">
      <c r="A121" s="11"/>
      <c r="B121" s="12"/>
      <c r="C121" s="13" t="s">
        <v>157</v>
      </c>
      <c r="D121" s="14"/>
      <c r="E121" s="15">
        <f>SUBTOTAL(9,E113:E120)</f>
        <v>0</v>
      </c>
      <c r="F121" s="15">
        <f>SUBTOTAL(9,F113:F120)</f>
        <v>923</v>
      </c>
      <c r="G121" s="15">
        <f>SUBTOTAL(9,G113:G120)</f>
        <v>623</v>
      </c>
      <c r="H121" s="15">
        <f>SUBTOTAL(9,H113:H120)</f>
        <v>1546</v>
      </c>
      <c r="I121" s="14"/>
    </row>
    <row r="122" spans="1:9" x14ac:dyDescent="0.25">
      <c r="A122" s="11"/>
      <c r="B122" s="12"/>
      <c r="C122" s="20" t="s">
        <v>158</v>
      </c>
      <c r="D122" s="14"/>
      <c r="E122" s="15">
        <f>SUBTOTAL(9,E31:E120)</f>
        <v>12070</v>
      </c>
      <c r="F122" s="15">
        <f>SUBTOTAL(9,F31:F120)</f>
        <v>9285</v>
      </c>
      <c r="G122" s="15">
        <f>SUBTOTAL(9,G31:G120)</f>
        <v>13033.179999999997</v>
      </c>
      <c r="H122" s="15">
        <f>SUBTOTAL(9,H31:H120)</f>
        <v>34388.179999999993</v>
      </c>
      <c r="I122" s="14"/>
    </row>
    <row r="126" spans="1:9" x14ac:dyDescent="0.25">
      <c r="A126" s="33" t="s">
        <v>159</v>
      </c>
      <c r="B126" s="34"/>
      <c r="C126" s="34"/>
      <c r="D126" s="34"/>
      <c r="E126" s="34"/>
      <c r="F126" s="34"/>
      <c r="G126" s="34"/>
      <c r="H126" s="35"/>
    </row>
    <row r="127" spans="1:9" x14ac:dyDescent="0.25">
      <c r="A127" s="25"/>
      <c r="B127" s="26"/>
      <c r="C127" s="26"/>
      <c r="D127" s="20" t="s">
        <v>39</v>
      </c>
      <c r="E127" s="27">
        <f>E25</f>
        <v>7395</v>
      </c>
      <c r="F127" s="27">
        <f t="shared" ref="F127:H127" si="2">F25</f>
        <v>1227.5</v>
      </c>
      <c r="G127" s="27">
        <f t="shared" si="2"/>
        <v>1462.03</v>
      </c>
      <c r="H127" s="27">
        <f t="shared" si="2"/>
        <v>10084.529999999999</v>
      </c>
    </row>
    <row r="128" spans="1:9" x14ac:dyDescent="0.25">
      <c r="A128" s="25"/>
      <c r="B128" s="26"/>
      <c r="C128" s="26"/>
      <c r="D128" s="20" t="s">
        <v>158</v>
      </c>
      <c r="E128" s="27">
        <f>E122</f>
        <v>12070</v>
      </c>
      <c r="F128" s="27">
        <f t="shared" ref="F128:H128" si="3">F122</f>
        <v>9285</v>
      </c>
      <c r="G128" s="27">
        <f t="shared" si="3"/>
        <v>13033.179999999997</v>
      </c>
      <c r="H128" s="27">
        <f t="shared" si="3"/>
        <v>34388.179999999993</v>
      </c>
    </row>
    <row r="129" spans="1:8" x14ac:dyDescent="0.25">
      <c r="A129" s="25"/>
      <c r="B129" s="26"/>
      <c r="C129" s="26"/>
      <c r="D129" s="20" t="s">
        <v>160</v>
      </c>
      <c r="E129" s="27">
        <f t="shared" ref="E129:G129" si="4">SUM(E127:E128)</f>
        <v>19465</v>
      </c>
      <c r="F129" s="27">
        <f t="shared" si="4"/>
        <v>10512.5</v>
      </c>
      <c r="G129" s="27">
        <f t="shared" si="4"/>
        <v>14495.209999999997</v>
      </c>
      <c r="H129" s="27">
        <f>SUM(H127:H128)</f>
        <v>44472.709999999992</v>
      </c>
    </row>
    <row r="131" spans="1:8" x14ac:dyDescent="0.25">
      <c r="A131" s="28" t="s">
        <v>161</v>
      </c>
    </row>
  </sheetData>
  <mergeCells count="4">
    <mergeCell ref="A2:I2"/>
    <mergeCell ref="A3:I3"/>
    <mergeCell ref="A28:I28"/>
    <mergeCell ref="A126:H126"/>
  </mergeCells>
  <conditionalFormatting sqref="A26:G27">
    <cfRule type="expression" dxfId="6" priority="12">
      <formula>OR(#REF!="",AND(#REF!&lt;&gt;"",#REF!=""))</formula>
    </cfRule>
  </conditionalFormatting>
  <conditionalFormatting sqref="A26:G27">
    <cfRule type="expression" priority="13">
      <formula>OR(#REF!="",AND(#REF!&lt;&gt;"",#REF!=""))</formula>
    </cfRule>
  </conditionalFormatting>
  <conditionalFormatting sqref="I26:I27">
    <cfRule type="expression" dxfId="5" priority="10">
      <formula>OR(#REF!="",AND(#REF!&lt;&gt;"",#REF!=""))</formula>
    </cfRule>
  </conditionalFormatting>
  <conditionalFormatting sqref="I26:I27 A127:D129">
    <cfRule type="expression" priority="11">
      <formula>OR(#REF!="",AND(#REF!&lt;&gt;"",#REF!=""))</formula>
    </cfRule>
  </conditionalFormatting>
  <conditionalFormatting sqref="A127:D129">
    <cfRule type="expression" dxfId="4" priority="9">
      <formula>OR(#REF!="",AND(#REF!&lt;&gt;"",#REF!=""))</formula>
    </cfRule>
  </conditionalFormatting>
  <conditionalFormatting sqref="E129:H129 E127:H127">
    <cfRule type="expression" dxfId="3" priority="7">
      <formula>OR(#REF!="",AND(#REF!&lt;&gt;"",#REF!=""))</formula>
    </cfRule>
  </conditionalFormatting>
  <conditionalFormatting sqref="E129:H129 E127:H127">
    <cfRule type="expression" priority="8">
      <formula>OR(#REF!="",AND(#REF!&lt;&gt;"",#REF!=""))</formula>
    </cfRule>
  </conditionalFormatting>
  <conditionalFormatting sqref="E128:H128">
    <cfRule type="expression" dxfId="2" priority="5">
      <formula>OR(#REF!="",AND(#REF!&lt;&gt;"",#REF!=""))</formula>
    </cfRule>
  </conditionalFormatting>
  <conditionalFormatting sqref="E128:H128">
    <cfRule type="expression" priority="6">
      <formula>OR(#REF!="",AND(#REF!&lt;&gt;"",#REF!=""))</formula>
    </cfRule>
  </conditionalFormatting>
  <conditionalFormatting sqref="C25">
    <cfRule type="expression" priority="4">
      <formula>OR(#REF!="",AND(#REF!&lt;&gt;"",#REF!=""))</formula>
    </cfRule>
  </conditionalFormatting>
  <conditionalFormatting sqref="C25">
    <cfRule type="expression" dxfId="1" priority="3">
      <formula>OR(#REF!="",AND(#REF!&lt;&gt;"",#REF!=""))</formula>
    </cfRule>
  </conditionalFormatting>
  <conditionalFormatting sqref="C122">
    <cfRule type="expression" priority="2">
      <formula>OR(#REF!="",AND(#REF!&lt;&gt;"",#REF!=""))</formula>
    </cfRule>
  </conditionalFormatting>
  <conditionalFormatting sqref="C122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2018-12-04T17:15:26Z</cp:lastPrinted>
  <dcterms:created xsi:type="dcterms:W3CDTF">2018-12-04T17:10:40Z</dcterms:created>
  <dcterms:modified xsi:type="dcterms:W3CDTF">2018-12-04T17:15:36Z</dcterms:modified>
</cp:coreProperties>
</file>