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_2018\"/>
    </mc:Choice>
  </mc:AlternateContent>
  <bookViews>
    <workbookView xWindow="0" yWindow="0" windowWidth="20490" windowHeight="7650"/>
  </bookViews>
  <sheets>
    <sheet name="NOV" sheetId="1" r:id="rId1"/>
  </sheets>
  <definedNames>
    <definedName name="_xlnm._FilterDatabase" localSheetId="0" hidden="1">NOV!$A$30:$I$135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6" i="1" l="1"/>
  <c r="G136" i="1"/>
  <c r="F136" i="1"/>
  <c r="E136" i="1"/>
  <c r="H134" i="1"/>
  <c r="G134" i="1"/>
  <c r="F134" i="1"/>
  <c r="E134" i="1"/>
  <c r="H132" i="1"/>
  <c r="G132" i="1"/>
  <c r="F132" i="1"/>
  <c r="E132" i="1"/>
  <c r="H126" i="1"/>
  <c r="G126" i="1"/>
  <c r="F126" i="1"/>
  <c r="E126" i="1"/>
  <c r="H124" i="1"/>
  <c r="G124" i="1"/>
  <c r="F124" i="1"/>
  <c r="E124" i="1"/>
  <c r="H122" i="1"/>
  <c r="G122" i="1"/>
  <c r="F122" i="1"/>
  <c r="E122" i="1"/>
  <c r="H120" i="1"/>
  <c r="G120" i="1"/>
  <c r="F120" i="1"/>
  <c r="E120" i="1"/>
  <c r="H113" i="1"/>
  <c r="G113" i="1"/>
  <c r="F113" i="1"/>
  <c r="E113" i="1"/>
  <c r="H111" i="1"/>
  <c r="G111" i="1"/>
  <c r="F111" i="1"/>
  <c r="E111" i="1"/>
  <c r="H109" i="1"/>
  <c r="G109" i="1"/>
  <c r="F109" i="1"/>
  <c r="E109" i="1"/>
  <c r="H107" i="1"/>
  <c r="G107" i="1"/>
  <c r="F107" i="1"/>
  <c r="E107" i="1"/>
  <c r="F105" i="1"/>
  <c r="E105" i="1"/>
  <c r="G103" i="1"/>
  <c r="H103" i="1" s="1"/>
  <c r="H105" i="1" s="1"/>
  <c r="H102" i="1"/>
  <c r="G102" i="1"/>
  <c r="F102" i="1"/>
  <c r="E102" i="1"/>
  <c r="H100" i="1"/>
  <c r="G100" i="1"/>
  <c r="F100" i="1"/>
  <c r="E100" i="1"/>
  <c r="H98" i="1"/>
  <c r="G98" i="1"/>
  <c r="F98" i="1"/>
  <c r="E98" i="1"/>
  <c r="H96" i="1"/>
  <c r="G96" i="1"/>
  <c r="F96" i="1"/>
  <c r="E96" i="1"/>
  <c r="H94" i="1"/>
  <c r="G94" i="1"/>
  <c r="F94" i="1"/>
  <c r="E94" i="1"/>
  <c r="H92" i="1"/>
  <c r="G92" i="1"/>
  <c r="F92" i="1"/>
  <c r="E92" i="1"/>
  <c r="H89" i="1"/>
  <c r="G89" i="1"/>
  <c r="F89" i="1"/>
  <c r="E89" i="1"/>
  <c r="H80" i="1"/>
  <c r="G80" i="1"/>
  <c r="F80" i="1"/>
  <c r="E80" i="1"/>
  <c r="H77" i="1"/>
  <c r="G77" i="1"/>
  <c r="F77" i="1"/>
  <c r="E77" i="1"/>
  <c r="H75" i="1"/>
  <c r="G75" i="1"/>
  <c r="F75" i="1"/>
  <c r="E75" i="1"/>
  <c r="G73" i="1"/>
  <c r="F73" i="1"/>
  <c r="E73" i="1"/>
  <c r="G72" i="1"/>
  <c r="H72" i="1" s="1"/>
  <c r="H71" i="1"/>
  <c r="G69" i="1"/>
  <c r="H69" i="1" s="1"/>
  <c r="H68" i="1"/>
  <c r="H67" i="1"/>
  <c r="G67" i="1"/>
  <c r="F67" i="1"/>
  <c r="E67" i="1"/>
  <c r="H62" i="1"/>
  <c r="G62" i="1"/>
  <c r="F62" i="1"/>
  <c r="E62" i="1"/>
  <c r="H54" i="1"/>
  <c r="G54" i="1"/>
  <c r="F54" i="1"/>
  <c r="E54" i="1"/>
  <c r="H52" i="1"/>
  <c r="G52" i="1"/>
  <c r="F52" i="1"/>
  <c r="E52" i="1"/>
  <c r="H49" i="1"/>
  <c r="G49" i="1"/>
  <c r="F49" i="1"/>
  <c r="E49" i="1"/>
  <c r="H41" i="1"/>
  <c r="G41" i="1"/>
  <c r="F41" i="1"/>
  <c r="E41" i="1"/>
  <c r="H39" i="1"/>
  <c r="G39" i="1"/>
  <c r="F39" i="1"/>
  <c r="E39" i="1"/>
  <c r="H37" i="1"/>
  <c r="G37" i="1"/>
  <c r="F37" i="1"/>
  <c r="E37" i="1"/>
  <c r="H32" i="1"/>
  <c r="G32" i="1"/>
  <c r="F32" i="1"/>
  <c r="F137" i="1" s="1"/>
  <c r="F143" i="1" s="1"/>
  <c r="E32" i="1"/>
  <c r="E137" i="1" s="1"/>
  <c r="E143" i="1" s="1"/>
  <c r="H24" i="1"/>
  <c r="G24" i="1"/>
  <c r="F24" i="1"/>
  <c r="E24" i="1"/>
  <c r="H22" i="1"/>
  <c r="G22" i="1"/>
  <c r="F22" i="1"/>
  <c r="E22" i="1"/>
  <c r="H20" i="1"/>
  <c r="G20" i="1"/>
  <c r="F20" i="1"/>
  <c r="E20" i="1"/>
  <c r="H17" i="1"/>
  <c r="G17" i="1"/>
  <c r="F17" i="1"/>
  <c r="E17" i="1"/>
  <c r="H15" i="1"/>
  <c r="G15" i="1"/>
  <c r="F15" i="1"/>
  <c r="E15" i="1"/>
  <c r="H12" i="1"/>
  <c r="G12" i="1"/>
  <c r="F12" i="1"/>
  <c r="E12" i="1"/>
  <c r="H10" i="1"/>
  <c r="G10" i="1"/>
  <c r="F10" i="1"/>
  <c r="E10" i="1"/>
  <c r="H8" i="1"/>
  <c r="H25" i="1" s="1"/>
  <c r="H142" i="1" s="1"/>
  <c r="G8" i="1"/>
  <c r="G25" i="1" s="1"/>
  <c r="G142" i="1" s="1"/>
  <c r="F8" i="1"/>
  <c r="F25" i="1" s="1"/>
  <c r="F142" i="1" s="1"/>
  <c r="F144" i="1" s="1"/>
  <c r="E8" i="1"/>
  <c r="E25" i="1" s="1"/>
  <c r="E142" i="1" s="1"/>
  <c r="E144" i="1" s="1"/>
  <c r="H137" i="1" l="1"/>
  <c r="H143" i="1" s="1"/>
  <c r="H144" i="1" s="1"/>
  <c r="G137" i="1"/>
  <c r="G143" i="1" s="1"/>
  <c r="G144" i="1" s="1"/>
  <c r="H73" i="1"/>
  <c r="G105" i="1"/>
</calcChain>
</file>

<file path=xl/sharedStrings.xml><?xml version="1.0" encoding="utf-8"?>
<sst xmlns="http://schemas.openxmlformats.org/spreadsheetml/2006/main" count="323" uniqueCount="184">
  <si>
    <t>DIÁRIAS, AJUDA DE CUSTOS DESLOCAMENTO EM NOVEMBRO/2018</t>
  </si>
  <si>
    <t>FUNCIONÁRIOS</t>
  </si>
  <si>
    <t>Nº
Diária</t>
  </si>
  <si>
    <t>Data Pagamento</t>
  </si>
  <si>
    <t>Nome</t>
  </si>
  <si>
    <t>CARGO</t>
  </si>
  <si>
    <t>VALOR DIÁRIAS (R$)</t>
  </si>
  <si>
    <t>VALOR AJ. CUSTO (R$)</t>
  </si>
  <si>
    <t>VALOR AUX. DESLOC (R$)</t>
  </si>
  <si>
    <t xml:space="preserve">TOTAL </t>
  </si>
  <si>
    <t>Descrição</t>
  </si>
  <si>
    <t>Alcenira Vanderlinde</t>
  </si>
  <si>
    <t>Empregado</t>
  </si>
  <si>
    <t>Pagamento de 2 Diária com pernoite (hotel e 2 refeições) Estadual, 1 Ajuda de Custo 1 sem pernoite (2 refeições) Estadual a Alcenira Vanderlinde referente a: CONV. 519/2018 Eventos e atividades do CAU-SC em Itajaí/SC e Blumenau/SC, Blumenau/SC, entre 08/11/2018 e 10/11/2018, ida:08/11/2018, volta:10/11/2018, Abertura e cobertura da Oficina do Projeto Arquitetando Seu Negócio - 08/11 09h 11h Itajaí/SC; Organização da estrutura para realização da 85ª Plenária Ordinária do CAU/SC e do Evento Preparatório do Congresso Mundial da UIA-Rio-2020 - 08/11 13h 19h Blumenau/SC; Assessoramento da 85ª Plenária Ordinária do CAU/SC - 09/11 08h 17h Blumenau/SC; Assessoramento do Evento Preparatório do Congresso Mundial da UIA-Rio-2020 - 09/11 18h30min às 22h30min Blumenau/SC; Oficina do Projeto Arquitetando seu Negócio - 10/11 09h 12h Blumenau/SC..</t>
  </si>
  <si>
    <t>Pagamento de 1 Ajuda de Custo 2 sem pernoite (1 refeição) Nacional, 2 Auxílio estacionamento, 2 Diária com pernoite (hotel e 2 refeições) Nacional, 1 Deslocamento Urbano (despesas com táxi) Nacional a Alcenira Vanderlinde referente a: CONV. 506/2018 Seminário das Comissões de Planejamento e Finanças dos CAU/UF, Belo Horizonte - MG, entre 22/11/2018 e 23/11/2018, ida:21/10/2018, volta:23/10/2018.</t>
  </si>
  <si>
    <t>Alcenira Vanderlinde Total</t>
  </si>
  <si>
    <t>Antonio Couto Nunes</t>
  </si>
  <si>
    <t>Pagamento de 1 Ajuda de Custo 1 sem pernoite (2 refeições) Estadual, 1 Diária com pernoite (hotel e 2 refeições) Estadual a Antonio Couto Nunes referente a: CONV. 520/2018 Eventos e atividades do CAU-SC em Itajaí/SC e Blumenau/SC, Blumenau/SC, entre 09/11/2018 e 10/11/2018, ida:09/11/2018, volta:10/11/2018.</t>
  </si>
  <si>
    <t>Antonio Couto Nunes Total</t>
  </si>
  <si>
    <t>Carmen Eugenia Alvarez Patrón</t>
  </si>
  <si>
    <t>Pagamento de 1 Diária com pernoite (hotel e 2 refeições) Nacional, 1 Ajuda de Custo 1 sem pernoite (2 refeições) Nacional, 1 Deslocamento Urbano (despesas com táxi) Nacional a Carmen Eugenia Alvarez Patrón referente a: CONV. 542/2018 Encontro Nacional das Comissões de Exercício Profissional dos CAU, Belo Horizonte - MG, 21/11/2018, ida:20/11/2018, volta:22/11/2018.</t>
  </si>
  <si>
    <t>Carmen Eugenia Alvarez Patrón Total</t>
  </si>
  <si>
    <t>Filipe Lima Rockenbach</t>
  </si>
  <si>
    <t>CANCELADO</t>
  </si>
  <si>
    <t>Pagamento de 1 Deslocamento Urbano (despesas com táxi) Nacional, 2 Diária com pernoite (hotel e 2 refeições) Nacional, 1 Ajuda de Custo 2 sem pernoite (1 refeição) Nacional a Filipe Lima Rockenbach referente a: CONV. 507/2018 Seminário das Comissões de Planejamento e Finanças dos CAU/UF, Belo Horizonte - MG, entre 22/11/2018 e 23/11/2018, ida:21/10/2018, volta:23/10/2018. Descontado no pagamento R$ 20,90 da diferença de passagens aéreas.</t>
  </si>
  <si>
    <t>Filipe Lima Rockenbach Total</t>
  </si>
  <si>
    <t>Lilian Laudina Caovilla</t>
  </si>
  <si>
    <t>Pagamento de 1 Ajuda de Custo 1 sem pernoite (2 refeições) Estadual, 1 Diária com pernoite (hotel e 2 refeições) Estadual, 1 Deslocamento Urbano (despesas com táxi) Estadual a Lilian Laudina Caovilla referente a: CONV. 517/2018 Reuniões GT Diretoria – DAT Bombeiros / GT e Equipe CIGA - Lilian, Florianópolis/SC, entre 13/11/2018 e 14/11/2018, ida:13/11/2018, volta:15/11/2018.</t>
  </si>
  <si>
    <t>Lilian Laudina Caovilla Total</t>
  </si>
  <si>
    <t>Mayara Regina de Souza</t>
  </si>
  <si>
    <t>Pagamento de 1 Deslocamento Urbano (despesas com táxi) Estadual, 1 Diária com pernoite (hotel e 2 refeições) Estadual, 1 Ajuda de Custo 1 sem pernoite (2 refeições) Estadual a Mayara Regina de Souza referente a: CONV. 518/2018 Reuniões GT Diretoria – DAT Bombeiros / GT e Equipe CIGA - Mayara, Florianópolis/SC, entre 13/11/2018 e 14/11/2018, ida:13/11/2018, volta:14/11/2018.</t>
  </si>
  <si>
    <t>Pagamento de 1 Ajuda de Custo 1 sem pernoite (2 refeições) Estadual, 1 Diária com pernoite (hotel e 2 refeições) Estadual, 1 Deslocamento Urbano (despesas com táxi) Estadual a Mayara Regina de Souza referente a: CONV. 558/2018 Reunião com Gerência de Ciência de Dados do MPSC - Mayara, Florianópolis/SC, 23/11/2018, ida:22/11/2018, volta:23/11/2018; CONV. 557/2018 11ª Reunião Ordinária CPUA-CAU/SC - Mayara, Florianópolis/SC, 22/11/2018, volta:23/11/2018.</t>
  </si>
  <si>
    <t>Mayara Regina de Souza Total</t>
  </si>
  <si>
    <t>Tatiana Moreira Feres de Melo</t>
  </si>
  <si>
    <t>Pagamento de 1 Ajuda de Custo 1 sem pernoite (2 refeições) Estadual, 1 Diária com pernoite (hotel e 2 refeições) Estadual a Tatiana Moreira Feres de Melo referente a: CONV. 521/2018 Eventos e atividades do CAU-SC em Blumenau/SC - Tatiana, Blumenau/SC, entre 08/11/2018 e 09/11/2018, ida:08/11/2018, volta:09/11/2018.</t>
  </si>
  <si>
    <t>Tatiana Moreira Feres de Melo Total</t>
  </si>
  <si>
    <t>Wilson Molin Junior</t>
  </si>
  <si>
    <t>Pagamento de 1 Diária com pernoite (hotel e 2 refeições) Estadual, 1 Ajuda de Custo 1 sem pernoite (2 refeições) Estadual a Wilson Molin Junior referente a: CONV. 522/2018 Inst. de equip. de info. e assessoramento da 85ª Plenária Wilson, Florianópolis/SC, 08/11/2018, volta:09/11/2018.</t>
  </si>
  <si>
    <t>Wilson Molin Junior Total</t>
  </si>
  <si>
    <t>Total - Funcionários</t>
  </si>
  <si>
    <t>CONSELHEIROS/CONVIDADOS</t>
  </si>
  <si>
    <t>Alexandre Ricardo Nicolau</t>
  </si>
  <si>
    <t>Convidado</t>
  </si>
  <si>
    <t>Pagamento de 2 Diária com pernoite (hotel e 2 refeições) Nacional, 1 Deslocamento Urbano (despesas com táxi) Nacional a Alexandre Ricardo Nicolau referente a: CONVITE PRES CAU/SC Nº 066/2018 V Seminário de Assistência Técnica em Habitação de Interesse Social, Florianópolis/SC, 06 a 07/11/2018, ida:05/11/2018, volta:07/11/2018.</t>
  </si>
  <si>
    <t>Alexandre Ricardo Nicolau Total</t>
  </si>
  <si>
    <t>Ângelo Marcos Vieira de Arruda</t>
  </si>
  <si>
    <t>Pagamento de 50 Auxílio deslocamento, 1 Ajuda de Custo 2 sem pernoite (1 refeição) Estadual a Ângelo Marcos Vieira de Arruda referente a: CONV. 480/2018 22ª Reunião Ordinária CEAU-CAU/SC, Florianópolis/SC, 30/10/2018.</t>
  </si>
  <si>
    <t>Pagamento de 2 Ajuda de Custo 1 sem pernoite (2 refeições) Estadual, 100 Auxílio deslocamento a Ângelo Marcos Vieira de Arruda referente a: CONVITE PRES CAU/SC Nº 074/2018 16º Seminário Regional da CED-CAU/BR, Florianópolis/SC, 25 e 26/10/2018.</t>
  </si>
  <si>
    <t>Pagamento de 50 Auxílio deslocamento, 1 Ajuda de Custo 2 sem pernoite (1 refeição) Estadual a Ângelo Marcos Vieira de Arruda referente a: CONVITE PRES CAU/SC Nº 074/2018 V Seminário de Assistência Técnica em Habitação de Interesse Social, Florianópolis/SC, 06/11/2018.</t>
  </si>
  <si>
    <t>Pagamento de 1 Diária com pernoite (hotel e 2 refeições) Estadual, 322 Auxílio deslocamento a Ângelo Marcos Vieira de Arruda referente a: CONVITE PRES CAU/SC Nº 081/2018 Evento Preparatório do XXVII Congresso Mundial de Arquitetos – UIA, Blumenau/SC, 09/11/2018, volta:10/11/2018.</t>
  </si>
  <si>
    <t>Ângelo Marcos Vieira de Arruda Total</t>
  </si>
  <si>
    <t>Antonio Ezequiel Antunes de Morais</t>
  </si>
  <si>
    <t>Pagamento de 1 Diária com pernoite (hotel e 2 refeições) Nacional, 1 Deslocamento Urbano (despesas com táxi) Nacional, 1 Ajuda de Custo 1 sem pernoite (2 refeições) Nacional a Antonio Ezequiel Antunes de Morais referente a: CONVITE PRES CAU/SC Nº 062/2018 V Seminário de Assistência Técnica em Habitação de Interesse Social, Florianópolis/SC, 06 a 07/11/2018, ida:06/11/2018, volta:08/11/2018.</t>
  </si>
  <si>
    <t>Antonio Ezequiel Antunes de Morais Total</t>
  </si>
  <si>
    <t>Christiane Müller</t>
  </si>
  <si>
    <t>Conselheiro</t>
  </si>
  <si>
    <t>Pagamento de 2 Diária com pernoite (hotel e 2 refeições) Estadual, 1 Ajuda de Custo 1 sem pernoite (2 refeições) Estadual, 1 Reembolso de Passagem Rodoviária, 1 Deslocamento Urbano (despesas com táxi) Estadual a Christiane Müller referente a: CONV. 503/2018 6ª Reunião Extraordinária CED-CAU/SC - Christiane, Florianópolis/SC, 12/11/2018, ida:11/11/2018, volta:13/11/2018; CONV. 504/2018 7ª Reunião Extraordinária CED-CAU/SC - Christiane, Florianópolis/SC, 13/11/2018, ida:11/11/2018, volta:13/11/2018.</t>
  </si>
  <si>
    <t>Christiane Müller Total</t>
  </si>
  <si>
    <t>Claudia Elisa Poletto</t>
  </si>
  <si>
    <t>Pagamento de 128 Auxílio deslocamento, 1 Ajuda de Custo 1 sem pernoite (2 refeições) Estadual a Claudia Elisa Poletto referente a: CONV. 489/2018 Abertura da I Conferência Municipal de Habitação de Interesse Soc, Florianópolis/SC, 30/10/2018.</t>
  </si>
  <si>
    <t>Pagamento de 1 Auxílio estacionamento, 131 Auxílio deslocamento, 1 Ajuda de Custo 1 sem pernoite (2 refeições) Estadual a Claudia Elisa Poletto referente a: CONV. 500/2018 7ª Reunião Extraordinária CED-CAU/SC, Florianópolis/SC, 13/11/2018, ida:12/11/2018, volta:13/11/2018; CONV. 499/2018 6ª Reunião Extraordinária CED-CAU/SC, Florianópolis/SC, 12/11/2018, volta:13/11/2018.</t>
  </si>
  <si>
    <t>Pagamento de 2 Diária com pernoite (hotel e 2 refeições) Estadual, 3 Auxílio estacionamento, 131 Auxílio deslocamento, 1 Ajuda de Custo 1 sem pernoite (2 refeições) Estadual a Claudia Elisa Poletto referente a: CONV. 490/2018 V Seminário de Assistência Técnica em Habitação de Interesse Soci, Florianópolis/SC, entre 05/11/2018 e 07/11/2018, ida:05/11/2018, volta:07/11/2018; CONV. 493/2018 Reunião de Troca de Experiências CATHIS, CPP e CEAU e Visita, Florianópolis/SC, 05/11/2018, volta:07/11/2018, ao Centro de Distribuição de empresa de varejo.</t>
  </si>
  <si>
    <t>Pagamento de 178 Auxílio deslocamento, 1 Ajuda de Custo 1 sem pernoite (2 refeições) Estadual, 1 Auxílio estacionamento a Claudia Elisa Poletto referente a: CONV. 501/2018 Evento Preparatório do XXVII Congresso Mundial de Arquitetos –UIA, Blumenau/SC, 09/11/2018, volta:10/11/2018; 85ª Sessão Plenária Ordinária do CAU/SC, Blumenau/SC, 09/11/2018, volta:10/11/2018.</t>
  </si>
  <si>
    <t>Pagamento de 1 Ajuda de Custo 1 sem pernoite (2 refeições) Estadual, 131 Auxílio deslocamento, 1 Auxílio estacionamento a Claudia Elisa Poletto referente a: CONV. 539/2018 11ª Reunião Ordinária CATHIS-CAU/SC, Florianópolis/SC, 20/11/2018.</t>
  </si>
  <si>
    <t>Pagamento de 1 Ajuda de Custo 1 sem pernoite (2 refeições) Estadual, 131 Auxílio deslocamento, 1 Auxílio estacionamento a Claudia Elisa Poletto referente a: CONV. 535/2018 11ª Reunião Ordinária CED-CAU/SC, Florianópolis/SC, 21/11/2018.</t>
  </si>
  <si>
    <t>Pagamento de 1 Ajuda de Custo 1 sem pernoite (2 refeições) Nacional, 1 Auxílio estacionamento, 497 Auxílio deslocamento a Claudia Elisa Poletto referente a: CONV. 551/2018 5º Encontro da Comissão de Ética e Disciplina CED-SUL, Curitiba - PR, 30/11/2018.</t>
  </si>
  <si>
    <t>Claudia Elisa Poletto Total</t>
  </si>
  <si>
    <t>Daniela Pareja Garcia Sarmento</t>
  </si>
  <si>
    <t>Pagamento de 1 Ajuda de Custo 1 sem pernoite (2 refeições) Nacional, 1 Deslocamento Urbano (despesas com táxi) Nacional, 2 Diária com pernoite (hotel e 2 refeições) Nacional a Daniela Pareja Garcia Sarmento referente a: Seminário Nacional da ATHIS FNA em Brasília 22/11, Brasília - DF, 22/11/2018, ida:20/11/2018, volta:23/11/2018; Reunião do Grupo de Trabalho de Planejamento Estratégico dos CAU/UFs e seus Gerentes de Planejamento, Brasília - DF, 21/11/2018, ida:20/11/2018, volta:23/11/2018.</t>
  </si>
  <si>
    <t>Pagamento de 1 Diária com pernoite (hotel e 2 refeições) Estadual, 1 Ajuda de Custo 1 sem pernoite (2 refeições) Estadual, 1 Deslocamento Urbano (despesas com táxi) Estadual a Daniela Pareja Garcia Sarmento referente a: Seminário Nacional ATHIS 05 e 06/11, Florianópolis/SC, entre 05/11/2018 e 06/11/2018.</t>
  </si>
  <si>
    <t>Daniela Pareja Garcia Sarmento Total</t>
  </si>
  <si>
    <t>Diego Daniel</t>
  </si>
  <si>
    <t>Pagamento de 2 Diária com pernoite (hotel e 2 refeições) Estadual, 698 Auxílio deslocamento a Diego Daniel referente a: CONV. 512/2018 Evento Preparatório do XXVII Congresso Mundial de Arquitetos –UIA, Blumenau/SC, 09/11/2018, ida:08/11/2018, volta:10/11/2018; CONV. 511/2018 85ª Reunião Plenária do CAU/SC - Diego, Blumenau/SC, 09/11/2018, ida:08/11/2018, volta:10/11/2018.</t>
  </si>
  <si>
    <t>Diego Daniel Total</t>
  </si>
  <si>
    <t>Everson Martins</t>
  </si>
  <si>
    <t>Pagamento de 1 Deslocamento Urbano (despesas com táxi) Estadual, 1 Reembolso de Passagem Rodoviária, 1 Ajuda de Custo 1 sem pernoite (2 refeições) Estadual a Everson Martins referente a: CONV. 458/2018 10ª Reunião Ordinária CATHIS-CAU/SC, Florianópolis/SC, 23/10/2018.</t>
  </si>
  <si>
    <t>Pagamento de 2 Diária com pernoite (hotel e 2 refeições) Estadual, 1 Reembolso de Passagem Rodoviária, 1 Ajuda de Custo 1 sem pernoite (2 refeições) Estadual, 1 Deslocamento Urbano (despesas com táxi) Estadual a Everson Martins referente a: CONV. 460/2018 10ª Reunião Ordinária CED-CAU/SC, Florianópolis/SC, 24/10/2018, volta:26/10/2018; CONV. 474/2018 16º Seminário Regional da CED-CAU/BR - Everson, Florianópolis/SC, entre 25/10/2018 e 26/10/2018, ida:24/10/2018, volta:26/10/2018.</t>
  </si>
  <si>
    <t>Pagamento de 1 Reembolso de Passagem Rodoviária, 1 Deslocamento Urbano (despesas com táxi) Estadual, 1 Ajuda de Custo 1 sem pernoite (2 refeições) Estadual a Everson Martins referente a: CONV. 478/2018 10ª Reunião Ordinária do Conselho Diretor, Florianópolis/SC, 30/10/2018.</t>
  </si>
  <si>
    <t>Pagamento de 1 Reembolso de Passagem Rodoviária, 1,50 Deslocamento Urbano (despesas com táxi) Estadual, 1 Ajuda de Custo 1 sem pernoite (2 refeições) Estadual a Everson Martins referente a: CONV. 488/2018 CAU nas Escolas - Everson, Balneário Camboriú/SC, 31/10/2018; CONV. 485/2018 Reunião de Apresentações ao MPF/SC, Florianópolis/SC, 31/10/2018.</t>
  </si>
  <si>
    <t>Pagamento de 1 Deslocamento Urbano (despesas com táxi) Estadual, 1 Ajuda de Custo 1 sem pernoite (2 refeições) Estadual, 2 Diária com pernoite (hotel e 2 refeições) Estadual, 1 Reembolso de Passagem Rodoviária a Everson Martins referente a: CONV. 492/2018 V Seminário de Assistência Técnica em Habitação de Interesse Soci, Florianópolis/SC, entre 05/11/2018 e 07/11/2018, ida:05/11/2018, volta:07/11/2018; CONV. 495/2018 Reunião de Troca de Experiências CATHIS, CPP e CEAU, Florianópolis/SC, 05/11/2018, volta:07/11/2018.</t>
  </si>
  <si>
    <t>Pagamento de 1 Ajuda de Custo 1 sem pernoite (2 refeições) Estadual, 0,50 Deslocamento Urbano (despesas com táxi) Estadual a Everson Martins referente a: CONV. 527/2018 Oficina do Projeto “Arquitetando seu Negócio” - Everson, Itajaí/SC, 08/11/2018.</t>
  </si>
  <si>
    <t>Pagamento de 1 Reembolso de Passagem Rodoviária, 1 Ajuda de Custo 1 sem pernoite (2 refeições) Estadual, 1 Diária com pernoite (hotel e 2 refeições) Estadual, 1 Deslocamento Urbano (despesas com táxi) Estadual a Everson Martins referente a: CONV. 501/2018 Evento Preparatório do XXVII Congresso Mundial de Arquitetos –UIA, Blumenau/SC, 09/11/2018, volta:10/11/2018; 85ª Sessão Plenária Ordinária do CAU/SC, Blumenau/SC, 09/11/2018, volta:10/11/2018; CONV. 531/2018 Formatura UNISOCIESC - Everson, Joinville/SC, 10/11/2018, ida:09/11/2018, volta:10/11/2018.</t>
  </si>
  <si>
    <t>Everson Martins Total</t>
  </si>
  <si>
    <t>Fabio Vieira Silva</t>
  </si>
  <si>
    <t>Pagamento de 50 Auxílio deslocamento, 1 Ajuda de Custo 2 sem pernoite (1 refeição) Estadual, 1 Auxílio estacionamento a Fabio Vieira Silva referente a: CONV. 484/2018 Projeto “Arquitetando seu Negócio”, Florianópolis/SC, 25/10/2018.</t>
  </si>
  <si>
    <t>Pagamento de 100 Auxílio deslocamento, 2 Ajuda de Custo 1 sem pernoite (2 refeições) Estadual, 2 Auxílio estacionamento a Fabio Vieira Silva referente a: CONV. 482/2018 Projeto Arquiteto - Fabio, Florianópolis/SC, 26 e 27/10/2018.</t>
  </si>
  <si>
    <t>Pagamento de 1 Ajuda de Custo 1 sem pernoite (2 refeições) Estadual, 50 Auxílio deslocamento, 1 Auxílio estacionamento a Fabio Vieira Silva referente a: CONV. 533/2018 11ª Reunião Ordinária CEP-CAU/SC, Florianópolis/SC, 20/11/2018.</t>
  </si>
  <si>
    <t>CANCELADO Pagamento de 50 Auxílio deslocamento, 1 Ajuda de Custo 1 sem pernoite (2 refeições) Estadual, 1 Auxílio estacionamento a Fabio Vieira Silva referente a: CONV. 538/2018 11ª Reunião Ordinária CPUA-CAU/SC, Florianópolis/SC, 22/11/2018. Conselheiro não compareceu a reunião, o valor pago foi descontado no Relatório de Diárias 769/2018.</t>
  </si>
  <si>
    <t>Fabio Vieira Silva Total</t>
  </si>
  <si>
    <t>Felipe Braibante Kaspary</t>
  </si>
  <si>
    <t>Pagamento de 1 Ajuda de Custo 1 sem pernoite (2 refeições) Estadual, 1 Deslocamento Urbano (despesas com táxi) Estadual a Felipe Braibante Kaspary referente a: CONV. 524/2018 Preparatório do XXVII Congresso Mundial - UIA Felipe Braibante, Blumenau/SC, 09/11/2018, volta:10/11/2018.</t>
  </si>
  <si>
    <t>Reembolso de passagens rodoviárias a Felipe Braibante Kaspary referente a: CONV. 524/2018 Preparatório do XXVII Congresso Mundial - UIA Felipe Braibante, Blumenau/SC, 09/11/2018, volta:10/11/2018.</t>
  </si>
  <si>
    <t>Pagamento de 1 Ajuda de Custo 1 sem pernoite (2 refeições) Estadual, 1 Deslocamento Urbano (despesas com táxi) Estadual a Felipe Braibante Kaspary referente a: CONV. 534/2018 11ª Reunião Ordinária COAF-CAU/SC, Florianópolis/SC, 19/11/2018.</t>
  </si>
  <si>
    <t>Reembolso de passagens rodoviárias a Felipe Braibante Kaspary referente a: CONV. 534/2018 11ª Reunião Ordinária COAF-CAU/SC, Florianópolis/SC, 19/11/2018.</t>
  </si>
  <si>
    <t>Felipe Braibante Kaspary Total</t>
  </si>
  <si>
    <t xml:space="preserve">Fernanda da Silva Adiers </t>
  </si>
  <si>
    <t>Pagamento de 2 Auxílio estacionamento, 362 Auxílio deslocamento, 1 Ajuda de Custo 1 sem pernoite (2 refeições) Estadual, 1 Diária com pernoite (hotel e 2 refeições) Estadual a Fernanda da Silva Adiers referente a: CONVITE PRES CAU/SC Nº 070/2018 V Seminário de Assistência Técnica em Habitação de Interesse Social, Florianópolis/SC, 06 a 07/11/2018, ida:06/11/2018, volta:07/11/2018.</t>
  </si>
  <si>
    <t>Fernanda da Silva Adiers  Total</t>
  </si>
  <si>
    <t>Franciele Dal Prá</t>
  </si>
  <si>
    <t>Pagamento de 1 Ajuda de Custo 1 sem pernoite (2 refeições) Estadual a Franciele Dal Prá referente a: CONV. 530/2018 7ª Reunião Extraordinária CED-CAU/SC - Franciele, Florianópolis/SC, 13/11/2018.</t>
  </si>
  <si>
    <t>Franciele Dal Prá Total</t>
  </si>
  <si>
    <t>Gabriela Morais Pereira</t>
  </si>
  <si>
    <t>Pagamento de 504 Auxílio deslocamento, 1 Auxílio estacionamento, 1 Ajuda de Custo 1 sem pernoite (2 refeições) Estadual a Gabriela Morais Pereira referente a: 85ª Sessão Plenária Ordinária do CAU/SC, Blumenau/SC, 09/11/2018, ida:08/11/2018, volta:09/11/2018.</t>
  </si>
  <si>
    <t>Pagamento de 1 Auxílio estacionamento, 1 Ajuda de Custo 1 sem pernoite (2 refeições) Estadual, 239 Auxílio deslocamento a Gabriela Morais Pereira referente a: CONV. 532/2018 11ª Reunião Ordinária CEF-CAU/SC, Florianópolis/SC, 19/11/2018.</t>
  </si>
  <si>
    <t>Gabriela Morais Pereira Total</t>
  </si>
  <si>
    <t>Jaqueline Andrade</t>
  </si>
  <si>
    <t>Pagamento de 1 Ajuda de Custo 1 sem pernoite (2 refeições) Estadual, 0,50 Deslocamento Urbano (despesas com táxi) Estadual a Jaqueline Andrade referente a: CONV. 457/2018 10ª Reunião Ordinária CEF-CAU/SC, Florianópolis/SC, 22/10/2018.</t>
  </si>
  <si>
    <t>Pagamento de 1 Ajuda de Custo 1 sem pernoite (2 refeições) Estadual, 0,50 Deslocamento Urbano (despesas com táxi) Estadual a Jaqueline Andrade referente a: CONV. 455/2018 III Seminário Nacional de Ensino e Formação, Florianópolis/SC, 23/10/2018.</t>
  </si>
  <si>
    <t>Pagamento de 0,50 Deslocamento Urbano (despesas com táxi) Estadual, 1 Ajuda de Custo 2 sem pernoite (1 refeição) Estadual a Jaqueline Andrade referente a: CONV. 461/2018 10ª Reunião Ordinária CPUA-CAU/SC, Florianópolis/SC, 25/10/2018.</t>
  </si>
  <si>
    <t>Pagamento de 0,50 Deslocamento Urbano (despesas com táxi) Estadual, 1 Ajuda de Custo 1 sem pernoite (2 refeições) Estadual a Jaqueline Andrade referente a: CONV. 478/2018 10ª Reunião Ordinária do Conselho Diretor, Florianópolis/SC, 30/10/2018; CONV. 479/2018 22ª Reunião Ordinária CEAU-CAU/SC, Florianópolis/SC, 30/10/2018.</t>
  </si>
  <si>
    <t>Pagamento de 1 Ajuda de Custo 1 sem pernoite (2 refeições) Estadual, 0,50 Deslocamento Urbano (despesas com táxi) Estadual a Jaqueline Andrade referente a: CONV. 450/2018 2ª Reunião Extraordinária CEF-CAU/SC, Florianópolis/SC, 15/10/2018.</t>
  </si>
  <si>
    <t>Pagamento de 1 Deslocamento Urbano (despesas com táxi) Estadual, 2 Ajuda de Custo 2 sem pernoite (1 refeição) Estadual a Jaqueline Andrade referente a: CONV. 487/2018 CAU nas Escolas 07/11 e 12/11 - Jaqueline, Florianópolis/SC, dias 07 e 12/11/2018.</t>
  </si>
  <si>
    <t>Pagamento de 0,50 Deslocamento Urbano (despesas com táxi) Estadual, 1 Ajuda de Custo 1 sem pernoite (2 refeições) Estadual, 1 Diária com pernoite (hotel e 2 refeições) Estadual a Jaqueline Andrade referente a: 85ª Sessão Plenária Ordinária do CAU/SC, Blumenau/SC, 09/11/2018, volta:10/11/2018; CONV. 501/2018 Evento Preparatório do XXVII Congresso Mundial de Arquitetos –UIA, Blumenau/SC, 09/11/2018, volta:10/11/2018.</t>
  </si>
  <si>
    <t>Pagamento de 1 Ajuda de Custo 2 sem pernoite (1 refeição) Estadual, 0,50 Deslocamento Urbano (despesas com táxi) Estadual a Jaqueline Andrade referente a: CONV. 496/2018 CAU nas Escolas - Jaqueline, São José/SC, 13/11/2018.</t>
  </si>
  <si>
    <t>Jaqueline Andrade Total</t>
  </si>
  <si>
    <t>João Villanova Gallardo</t>
  </si>
  <si>
    <t>Pagamento de 186 Auxílio deslocamento, 2 Ajuda de Custo 1 sem pernoite (2 refeições) Estadual a João Villanova Gallardo referente a: CONVITE PRES CAU/SC Nº 072/2018 16º Seminário Regional da CED-CAU/BR - Gallardo, Florianópolis/SC, 25 e 26/10/2018.</t>
  </si>
  <si>
    <t>Pagamento de 93 Auxílio deslocamento, 1 Ajuda de Custo 1 sem pernoite (2 refeições) Estadual, 1 Auxílio estacionamento a João Villanova Gallardo referente a: CONV. 479/2018 22ª Reunião Ordinária CEAU-CAU/SC, Florianópolis/SC, 30/10/2018.</t>
  </si>
  <si>
    <t>João Villanova Gallardo Total</t>
  </si>
  <si>
    <t>Karla Fabrícia Moroso dos Santos de Azevedo</t>
  </si>
  <si>
    <t>Pagamento de 3 Diária com pernoite (hotel e 2 refeições) Nacional, 1 Deslocamento Urbano (despesas com táxi) Nacional a Karla Fabrícia Moroso dos Santos de Azevedo referente a: CONVITE PRES CAU/SC Nº 068/2018 V Seminário de Assistência Técnica em Habitação de Interesse Social, Florianópolis/SC, 05 a 07/11/2018, ida:04/11/2018, volta:07/11/2018.</t>
  </si>
  <si>
    <t>Karla Fabrícia Moroso dos Santos de Azevedo Total</t>
  </si>
  <si>
    <t>Luiz Antonio de Souza</t>
  </si>
  <si>
    <t>Pagamento de 1 Deslocamento Urbano (despesas com táxi) Nacional, 1 Ajuda de Custo 1 sem pernoite (2 refeições) Nacional, 2 Diária com pernoite (hotel e 2 refeições) Nacional a Luiz Antonio de Souza referente a: CONVITE PRES CAU/SC Nº 083/2018 6º Prêmio para Estudantes de Arquitetura e Urbanismo de SC, Florianópolis/SC, entre 11/11/2018 e 12/11/2018, ida:07/11/2018, volta:12/11/2018.</t>
  </si>
  <si>
    <t>Luiz Antonio de Souza Total</t>
  </si>
  <si>
    <t>Luiz Fernando Motta Zanoni</t>
  </si>
  <si>
    <t>Pagamento de 50 Auxílio deslocamento, 1 Auxílio estacionamento, 1 Ajuda de Custo 1 sem pernoite (2 refeições) Estadual a Luiz Fernando Motta Zanoni referente a: CONV. 533/2018 11ª Reunião Ordinária CEP-CAU/SC, Florianópolis/SC, 20/11/2018.</t>
  </si>
  <si>
    <t>Luiz Fernando Motta Zanoni Total</t>
  </si>
  <si>
    <t>Maria de Lourdes Mina</t>
  </si>
  <si>
    <t>Pagamento de 1 Ajuda de Custo 2 sem pernoite (1 refeição) Estadual, 50 Auxílio deslocamento a Maria de Lourdes Mina referente a: CONVITE PRES CAU/SC Nº 075/2018 V Seminário de Assistência Técnica em Habitação de Interesse Social, Florianópolis/SC, 06/11/2018.</t>
  </si>
  <si>
    <t>Maria de Lourdes Mina Total</t>
  </si>
  <si>
    <t>Maria Inês Sugai</t>
  </si>
  <si>
    <t>Pagamento de 1 Ajuda de Custo 1 sem pernoite (2 refeições) Estadual, 50 Auxílio deslocamento, 1 Auxílio estacionamento a Maria Inês Sugai referente a: CONVITE PRES CAU/SC Nº 064/2018 V Seminário de Assistência Técnica em Habitação de Interesse Social, Florianópolis/SC, 06/11/2018, ida:06/11/2018, volta:06/11/2018.</t>
  </si>
  <si>
    <t>Maria Inês Sugai Total</t>
  </si>
  <si>
    <t>Maurício Andre Giusti</t>
  </si>
  <si>
    <t>Pagamento de 1 Diária com pernoite (hotel e 2 refeições) Estadual, 1 Deslocamento Urbano (despesas com táxi) Estadual, 1 Ajuda de Custo 1 sem pernoite (2 refeições) Estadual, 1 Reembolso de Passagem Rodoviária a Maurício Andre Giusti referente a: CONV. 505/2018 85ª Reunião Plenária do CAU/SC - Maurício, Blumenau/SC, 09/11/2018, ida:08/11/2018, volta:10/11/2018; CONV. 516/2018 Evento Preparatório do XXVII Congresso Mundial de Arquitetos– UIA, Blumenau/SC, 09/11/2018, ida:08/11/2018, volta:10/11/2018.</t>
  </si>
  <si>
    <t>Pagamento de 1 Deslocamento Urbano (despesas com táxi) Nacional, 3 Diária com pernoite (hotel e 2 refeições) Nacional, 276 Auxílio deslocamento, 1 Ajuda de Custo 2 sem pernoite (1 refeição) Nacional a Maurício Andre Giusti referente a: CONV. 510/2018 Seminário das Comissões de Planejamento e Finanças dos CAU/UF, Belo Horizonte - MG, entre 22/11/2018 e 23/11/2018, ida:21/11/2018, volta:24/11/2018.</t>
  </si>
  <si>
    <t>Maurício Andre Giusti Total</t>
  </si>
  <si>
    <t>Nirce Saffer Medvedovski</t>
  </si>
  <si>
    <t>Pagamento de 1 Deslocamento Urbano (despesas com táxi) Nacional, 1 Diária com pernoite (hotel e 2 refeições) Nacional, 1 Ajuda de Custo 1 sem pernoite (2 refeições) Nacional a Nirce Saffer Medvedovski referente a: CONVITE PRES CAU/SC Nº 067/2018 V Seminário de Assistência Técnica em Habitação de Interesse Social, Florianópolis/SC, 06/11/2018, ida:05/11/2018, volta:07/11/2018.</t>
  </si>
  <si>
    <t>Nirce Saffer Medvedovski Total</t>
  </si>
  <si>
    <t>Nivaldo Vieira de Andrade Junior</t>
  </si>
  <si>
    <t>Pagamento de 2 Diária com pernoite (hotel e 2 refeições) Nacional, 1 Deslocamento Urbano (despesas com táxi) Nacional, 1 Ajuda de Custo 1 sem pernoite (2 refeições) Nacional a Nivaldo Vieira de Andrade Junior referente a: CONVITE PRES CAU/SC Nº 052/2018 6º Prêmio para Estudantes de Arquitetura e Urbanismo de SC, Florianópolis/SC, 11 a 12/11/2018, ida:10/11/2018, volta:12/11/2018.</t>
  </si>
  <si>
    <t>Nivaldo Vieira de Andrade Junior Total</t>
  </si>
  <si>
    <t>Paola Maia Fagundes</t>
  </si>
  <si>
    <t>Pagamento de 1 Deslocamento Urbano (despesas com táxi) Nacional, 1 Reembolso de Passagem Rodoviária, 1 Diária com pernoite (hotel e 2 refeições) Nacional a Paola Maia Fagundes referente a: CONVITE PRES CAU/SC Nº 076/2018 Mediação das oficinas do “V Seminário de ATHIS" - Paola, Florianópolis/SC, 07/11/2018, ida:06/11/2018, volta:07/11/2018.</t>
  </si>
  <si>
    <t>Paola Maia Fagundes Total</t>
  </si>
  <si>
    <t>Renan Soares de Souza</t>
  </si>
  <si>
    <t>Pagamento de 1 Ajuda de Custo 1 sem pernoite (2 refeições) Estadual, 1 Deslocamento Urbano (despesas com táxi) Estadual, 1 Diária com pernoite (hotel e 2 refeições) Estadual a Renan Soares de Souza referente a: CONVITE PRES CAU/SC Nº 060/2018 V Seminário de Assistência Técnica em Habitação de Interesse Social, Florianópolis/SC, 06 a 07/11/2018, ida:05/11/2018, volta:07/11/2018.</t>
  </si>
  <si>
    <t>Renan Soares de Souza Total</t>
  </si>
  <si>
    <t>Rosana Silveira</t>
  </si>
  <si>
    <t>Pagamento de 1 Auxílio estacionamento, 1 Ajuda de Custo 1 sem pernoite (2 refeições) Estadual, 50 Auxílio deslocamento a Rosana Silveira referente a: CONV. 454/2018 1ª Reunião Ordinária da Comissão Temporária de Patrimônio - CTP, Florianópolis/SC, 19/10/2018.</t>
  </si>
  <si>
    <t>Pagamento de 2 Auxílio estacionamento, 2 Ajuda de Custo 1 sem pernoite (2 refeições) Estadual, 100 Auxílio deslocamento a Rosana Silveira referente a: CONV. 475/2018 16º Seminário Regional da CED-CAU/BR - Rosana, Florianópolis/SC, entre 25/10/2018 e 26/10/2018, ida:25/10/2018, volta:26/10/2018.</t>
  </si>
  <si>
    <t>Pagamento de 1 Auxílio estacionamento, 50 Auxílio deslocamento, 1 Ajuda de Custo 1 sem pernoite (2 refeições) Estadual a Rosana Silveira referente a: CONV. 460/2018 10ª Reunião Ordinária CED-CAU/SC, Florianópolis/SC, 24/10/2018.</t>
  </si>
  <si>
    <t>Pagamento de 1 Ajuda de Custo 1 sem pernoite (2 refeições) Estadual, 1 Auxílio estacionamento, 50 Auxílio deslocamento a Rosana Silveira referente a: CONV. 491/2018 V Seminário de ATHIS 05/11, Florianópolis/SC, 05/11/2018; CONV. 494/2018 Reunião de Troca de Experiências CATHIS, CPP e CEAU, Florianópolis/SC, 05/11/2018.</t>
  </si>
  <si>
    <t>Pagamento de 1 Ajuda de Custo 1 sem pernoite (2 refeições) Estadual, 1 Auxílio estacionamento, 50 Auxílio deslocamento a Rosana Silveira referente a: CONV. 491/2018 V Seminário de ATHIS 06/11, Florianópolis/SC, 06/11/2018.</t>
  </si>
  <si>
    <t>Pagamento de 1 Auxílio estacionamento, 1 Ajuda de Custo 1 sem pernoite (2 refeições) Estadual, 50 Auxílio deslocamento a Rosana Silveira referente a: CONV. 491/2018 V Seminário de ATHIS 07/11, Florianópolis/SC, 07/11/2018.</t>
  </si>
  <si>
    <t>Rosana Silveira Total</t>
  </si>
  <si>
    <t>Sandra Hiromi Kokudai</t>
  </si>
  <si>
    <t>Pagamento de 2 Diária com pernoite (hotel e 2 refeições) Nacional, 1 Ajuda de Custo 2 sem pernoite (1 refeição) Nacional, 1 Deslocamento Urbano (despesas com táxi) Nacional a Sandra Hiromi Kokudai referente a: CONVITE PRES CAU/SC Nº 063/2018 V Seminário de Assistência Técnica em Habitação de Interesse Social, Florianópolis/SC, 06 a 07/11/2018, ida:06/11/2018, volta:08/11/2018.</t>
  </si>
  <si>
    <t>Sandra Hiromi Kokudai Total</t>
  </si>
  <si>
    <t>Sandra Marinho</t>
  </si>
  <si>
    <t>Pagamento de 1 Deslocamento Urbano (despesas com táxi) Nacional, 3 Diária com pernoite (hotel e 2 refeições) Nacional a Sandra Marinho referente a: CONVITE PRES CAU/SC Nº 061/2018 V Seminário de Assistência Técnica em Habitação de Interesse Social, Florianópolis/SC, 06 a 07/11/2018, ida:05/11/2018, volta:08/11/2018.</t>
  </si>
  <si>
    <t>Sandra Marinho Total</t>
  </si>
  <si>
    <t>Silvana Maria Hall</t>
  </si>
  <si>
    <t>Pagamento de 2 Auxílio estacionamento, 2 Diária com pernoite (hotel e 2 refeições) Estadual, 329 Auxílio deslocamento a Silvana Maria Hall referente a: CONV. 471/2018 CAU nas Escolas - Silvana, Videira/SC, entre 29/10/2018 e 30/10/2018, ida:29/10/2018, volta:31/10/2018.</t>
  </si>
  <si>
    <t>Silvana Maria Hall Total</t>
  </si>
  <si>
    <t>Silvya Helena Caprario</t>
  </si>
  <si>
    <t>Pagamento de 1 Auxílio estacionamento, 1 Ajuda de Custo 1 sem pernoite (2 refeições) Estadual, 50 Auxílio deslocamento a Silvya Helena Caprario referente a: CONV. 486/2018 Reunião de Apresentações ao MPF/SC - Silvya, Florianópolis/SC, 31/10/2018.</t>
  </si>
  <si>
    <t>Pagamento de 2 Diária com pernoite (hotel e 2 refeições) Estadual, 1 Auxílio estacionamento, 344 Auxílio deslocamento a Silvya Helena Caprario referente a: 85ª Sessão Plenária Ordinária do CAU/SC, Blumenau/SC, 09/11/2018, ida:08/11/2018, volta:10/11/2018; CONV. 501/2018 Evento Preparatório do XXVII Congresso Mundial de Arquitetos –UIA, Blumenau/SC, 09/11/2018, ida:08/11/2018, volta:10/11/2018.</t>
  </si>
  <si>
    <t>Pagamento de 1 Ajuda de Custo 1 sem pernoite (2 refeições) Estadual, 50 Auxílio deslocamento, 1 Auxílio estacionamento a Silvya Helena Caprario referente a: CONV. 538/2018 11ª Reunião Ordinária CPUA-CAU/SC, Florianópolis/SC, 22/11/2018.</t>
  </si>
  <si>
    <t>Pagamento de 1 Auxílio estacionamento, 1 Ajuda de Custo 1 sem pernoite (2 refeições) Estadual, 50 Auxílio deslocamento a Silvya Helena Caprario referente a: CONV. 534/2018 11ª Reunião Ordinária COAF-CAU/SC, Florianópolis/SC, 19/11/2018.</t>
  </si>
  <si>
    <t>Pagamento de 50 Auxílio deslocamento, 1 Auxílio estacionamento, 1 Ajuda de Custo 1 sem pernoite (2 refeições) Estadual a Silvya Helena Caprario referente a: CONV. 546/2018 Sessão Especial em Homenagem aos 30 anos do SESCON Grande Fpolis, Florianópolis/SC, 20/11/2018.</t>
  </si>
  <si>
    <t>Silvya Helena Caprario Total</t>
  </si>
  <si>
    <t>Solange Souza Araújo</t>
  </si>
  <si>
    <t>Pagamento de 2 Diária com pernoite (hotel e 2 refeições) Nacional, 1 Ajuda de Custo 1 sem pernoite (2 refeições) Nacional, 1 Deslocamento Urbano (despesas com táxi) Nacional a Solange Souza Araújo referente a: CONVITE PRES CAU/SC Nº 053/2018 6º Prêmio para Estudantes de Arquitetura e Urbanismo de SC, Florianópolis/SC, 11 a 12/11/2018, ida:10/11/2018, volta:12/11/2018.</t>
  </si>
  <si>
    <t>Solange Souza Araújo Total</t>
  </si>
  <si>
    <t>Taiane Chala Beduschi</t>
  </si>
  <si>
    <t>Pagamento de 1 Reembolso de Passagem Rodoviária, 1 Deslocamento Urbano (despesas com táxi) Nacional, 1 Diária com pernoite (hotel e 2 refeições) Nacional a Taiane Chala Beduschi referente a: CONVITE PRES CAU/SC Nº 077/2018 Mediação das oficinas do “V Seminário de ATHIS" - Taiane, Florianópolis/SC, 07/11/2018.</t>
  </si>
  <si>
    <t>Taiane Chala Beduschi Total</t>
  </si>
  <si>
    <t>Total - Conselheiros e Convidados</t>
  </si>
  <si>
    <t>RESUMO DE NOVEMBRO</t>
  </si>
  <si>
    <t>Total Geral</t>
  </si>
  <si>
    <t>Publicado em 13/03/2019 por Isabella Pereira de Sousa - Assistente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</si>
</sst>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R$&quot;\ * #,##0.00_-;\-&quot;R$&quot;\ * #,##0.00_-;_-&quot;R$&quot;\ * &quot;-&quot;??_-;_-@_-"/>
    <numFmt numFmtId="165" formatCode="#,##0.00_ ;[Red]\-#,##0.00\ "/>
    <numFmt numFmtId="166" formatCode="dd/mm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65" fontId="4" fillId="4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0" fillId="0" borderId="0" xfId="0" applyFill="1" applyBorder="1"/>
    <xf numFmtId="0" fontId="6" fillId="4" borderId="2" xfId="0" applyFont="1" applyFill="1" applyBorder="1" applyAlignment="1">
      <alignment horizontal="right" vertical="center"/>
    </xf>
    <xf numFmtId="166" fontId="6" fillId="4" borderId="3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vertical="center" wrapText="1"/>
    </xf>
    <xf numFmtId="4" fontId="6" fillId="4" borderId="1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4" fontId="5" fillId="0" borderId="5" xfId="0" applyNumberFormat="1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/>
    </xf>
    <xf numFmtId="4" fontId="6" fillId="4" borderId="1" xfId="0" applyNumberFormat="1" applyFont="1" applyFill="1" applyBorder="1" applyAlignment="1">
      <alignment vertical="center"/>
    </xf>
    <xf numFmtId="0" fontId="4" fillId="4" borderId="2" xfId="0" applyNumberFormat="1" applyFont="1" applyFill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165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7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5</xdr:col>
      <xdr:colOff>457201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6"/>
  <sheetViews>
    <sheetView showGridLines="0" tabSelected="1" zoomScaleNormal="100" workbookViewId="0">
      <selection activeCell="A147" sqref="A147"/>
    </sheetView>
  </sheetViews>
  <sheetFormatPr defaultRowHeight="15" outlineLevelRow="2" x14ac:dyDescent="0.25"/>
  <cols>
    <col min="1" max="1" width="5.7109375" bestFit="1" customWidth="1"/>
    <col min="2" max="2" width="9.7109375" customWidth="1"/>
    <col min="3" max="3" width="17" customWidth="1"/>
    <col min="4" max="4" width="12.42578125" customWidth="1"/>
    <col min="5" max="5" width="10.5703125" bestFit="1" customWidth="1"/>
    <col min="6" max="6" width="9.7109375" bestFit="1" customWidth="1"/>
    <col min="7" max="7" width="10.5703125" bestFit="1" customWidth="1"/>
    <col min="8" max="8" width="10.7109375" customWidth="1"/>
    <col min="9" max="9" width="79.85546875" customWidth="1"/>
  </cols>
  <sheetData>
    <row r="1" spans="1:9" ht="57" customHeight="1" x14ac:dyDescent="0.25">
      <c r="E1" s="1"/>
      <c r="F1" s="1"/>
      <c r="G1" s="1"/>
      <c r="H1" s="1"/>
    </row>
    <row r="2" spans="1:9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</row>
    <row r="3" spans="1:9" x14ac:dyDescent="0.25">
      <c r="A3" s="32" t="s">
        <v>1</v>
      </c>
      <c r="B3" s="33"/>
      <c r="C3" s="33"/>
      <c r="D3" s="33"/>
      <c r="E3" s="33"/>
      <c r="F3" s="33"/>
      <c r="G3" s="33"/>
      <c r="H3" s="33"/>
      <c r="I3" s="34"/>
    </row>
    <row r="4" spans="1:9" hidden="1" x14ac:dyDescent="0.25"/>
    <row r="5" spans="1:9" ht="33.75" x14ac:dyDescent="0.25">
      <c r="A5" s="2" t="s">
        <v>2</v>
      </c>
      <c r="B5" s="3" t="s">
        <v>3</v>
      </c>
      <c r="C5" s="2" t="s">
        <v>4</v>
      </c>
      <c r="D5" s="2" t="s">
        <v>5</v>
      </c>
      <c r="E5" s="4" t="s">
        <v>6</v>
      </c>
      <c r="F5" s="4" t="s">
        <v>7</v>
      </c>
      <c r="G5" s="4" t="s">
        <v>8</v>
      </c>
      <c r="H5" s="5" t="s">
        <v>9</v>
      </c>
      <c r="I5" s="3" t="s">
        <v>10</v>
      </c>
    </row>
    <row r="6" spans="1:9" s="10" customFormat="1" ht="101.25" outlineLevel="2" x14ac:dyDescent="0.25">
      <c r="A6" s="6">
        <v>691</v>
      </c>
      <c r="B6" s="7">
        <v>43417</v>
      </c>
      <c r="C6" s="8" t="s">
        <v>11</v>
      </c>
      <c r="D6" s="8" t="s">
        <v>12</v>
      </c>
      <c r="E6" s="9">
        <v>650</v>
      </c>
      <c r="F6" s="9">
        <v>130</v>
      </c>
      <c r="G6" s="9">
        <v>0</v>
      </c>
      <c r="H6" s="9">
        <v>780</v>
      </c>
      <c r="I6" s="8" t="s">
        <v>13</v>
      </c>
    </row>
    <row r="7" spans="1:9" s="10" customFormat="1" ht="45" outlineLevel="2" x14ac:dyDescent="0.25">
      <c r="A7" s="6">
        <v>709</v>
      </c>
      <c r="B7" s="7">
        <v>43424</v>
      </c>
      <c r="C7" s="8" t="s">
        <v>11</v>
      </c>
      <c r="D7" s="8" t="s">
        <v>12</v>
      </c>
      <c r="E7" s="9">
        <v>1024</v>
      </c>
      <c r="F7" s="9">
        <v>102.5</v>
      </c>
      <c r="G7" s="9">
        <v>226</v>
      </c>
      <c r="H7" s="9">
        <v>1352.5</v>
      </c>
      <c r="I7" s="8" t="s">
        <v>14</v>
      </c>
    </row>
    <row r="8" spans="1:9" s="10" customFormat="1" outlineLevel="1" x14ac:dyDescent="0.25">
      <c r="A8" s="11"/>
      <c r="B8" s="12"/>
      <c r="C8" s="13" t="s">
        <v>15</v>
      </c>
      <c r="D8" s="14"/>
      <c r="E8" s="15">
        <f>SUBTOTAL(9,E6:E7)</f>
        <v>1674</v>
      </c>
      <c r="F8" s="15">
        <f>SUBTOTAL(9,F6:F7)</f>
        <v>232.5</v>
      </c>
      <c r="G8" s="15">
        <f>SUBTOTAL(9,G6:G7)</f>
        <v>226</v>
      </c>
      <c r="H8" s="15">
        <f>SUBTOTAL(9,H6:H7)</f>
        <v>2132.5</v>
      </c>
      <c r="I8" s="14"/>
    </row>
    <row r="9" spans="1:9" ht="33.75" outlineLevel="2" x14ac:dyDescent="0.25">
      <c r="A9" s="16">
        <v>700</v>
      </c>
      <c r="B9" s="17">
        <v>43424</v>
      </c>
      <c r="C9" s="18" t="s">
        <v>16</v>
      </c>
      <c r="D9" s="18" t="s">
        <v>12</v>
      </c>
      <c r="E9" s="19">
        <v>325</v>
      </c>
      <c r="F9" s="19">
        <v>130</v>
      </c>
      <c r="G9" s="19">
        <v>0</v>
      </c>
      <c r="H9" s="19">
        <v>455</v>
      </c>
      <c r="I9" s="18" t="s">
        <v>17</v>
      </c>
    </row>
    <row r="10" spans="1:9" outlineLevel="1" x14ac:dyDescent="0.25">
      <c r="A10" s="11"/>
      <c r="B10" s="12"/>
      <c r="C10" s="13" t="s">
        <v>18</v>
      </c>
      <c r="D10" s="14"/>
      <c r="E10" s="15">
        <f>SUBTOTAL(9,E9:E9)</f>
        <v>325</v>
      </c>
      <c r="F10" s="15">
        <f>SUBTOTAL(9,F9:F9)</f>
        <v>130</v>
      </c>
      <c r="G10" s="15">
        <f>SUBTOTAL(9,G9:G9)</f>
        <v>0</v>
      </c>
      <c r="H10" s="15">
        <f>SUBTOTAL(9,H9:H9)</f>
        <v>455</v>
      </c>
      <c r="I10" s="14"/>
    </row>
    <row r="11" spans="1:9" ht="45" outlineLevel="2" x14ac:dyDescent="0.25">
      <c r="A11" s="16">
        <v>706</v>
      </c>
      <c r="B11" s="17">
        <v>43424</v>
      </c>
      <c r="C11" s="18" t="s">
        <v>19</v>
      </c>
      <c r="D11" s="18" t="s">
        <v>12</v>
      </c>
      <c r="E11" s="19">
        <v>512</v>
      </c>
      <c r="F11" s="19">
        <v>205</v>
      </c>
      <c r="G11" s="19">
        <v>154</v>
      </c>
      <c r="H11" s="19">
        <v>871</v>
      </c>
      <c r="I11" s="18" t="s">
        <v>20</v>
      </c>
    </row>
    <row r="12" spans="1:9" outlineLevel="1" x14ac:dyDescent="0.25">
      <c r="A12" s="11"/>
      <c r="B12" s="12"/>
      <c r="C12" s="13" t="s">
        <v>21</v>
      </c>
      <c r="D12" s="14"/>
      <c r="E12" s="15">
        <f>SUBTOTAL(9,E11:E11)</f>
        <v>512</v>
      </c>
      <c r="F12" s="15">
        <f>SUBTOTAL(9,F11:F11)</f>
        <v>205</v>
      </c>
      <c r="G12" s="15">
        <f>SUBTOTAL(9,G11:G11)</f>
        <v>154</v>
      </c>
      <c r="H12" s="15">
        <f>SUBTOTAL(9,H11:H11)</f>
        <v>871</v>
      </c>
      <c r="I12" s="14"/>
    </row>
    <row r="13" spans="1:9" ht="22.5" outlineLevel="2" x14ac:dyDescent="0.25">
      <c r="A13" s="16">
        <v>663</v>
      </c>
      <c r="B13" s="17">
        <v>43417</v>
      </c>
      <c r="C13" s="18" t="s">
        <v>22</v>
      </c>
      <c r="D13" s="18" t="s">
        <v>12</v>
      </c>
      <c r="E13" s="19">
        <v>0</v>
      </c>
      <c r="F13" s="19">
        <v>0</v>
      </c>
      <c r="G13" s="19">
        <v>0</v>
      </c>
      <c r="H13" s="19">
        <v>0</v>
      </c>
      <c r="I13" s="18" t="s">
        <v>23</v>
      </c>
    </row>
    <row r="14" spans="1:9" ht="56.25" outlineLevel="2" x14ac:dyDescent="0.25">
      <c r="A14" s="6">
        <v>710</v>
      </c>
      <c r="B14" s="7">
        <v>43424</v>
      </c>
      <c r="C14" s="8" t="s">
        <v>22</v>
      </c>
      <c r="D14" s="8" t="s">
        <v>12</v>
      </c>
      <c r="E14" s="9">
        <v>1024</v>
      </c>
      <c r="F14" s="9">
        <v>102.5</v>
      </c>
      <c r="G14" s="9">
        <v>154</v>
      </c>
      <c r="H14" s="9">
        <v>1280.5</v>
      </c>
      <c r="I14" s="8" t="s">
        <v>24</v>
      </c>
    </row>
    <row r="15" spans="1:9" outlineLevel="1" x14ac:dyDescent="0.25">
      <c r="A15" s="11"/>
      <c r="B15" s="12"/>
      <c r="C15" s="13" t="s">
        <v>25</v>
      </c>
      <c r="D15" s="14"/>
      <c r="E15" s="15">
        <f>SUBTOTAL(9,E13:E14)</f>
        <v>1024</v>
      </c>
      <c r="F15" s="15">
        <f>SUBTOTAL(9,F13:F14)</f>
        <v>102.5</v>
      </c>
      <c r="G15" s="15">
        <f>SUBTOTAL(9,G13:G14)</f>
        <v>154</v>
      </c>
      <c r="H15" s="15">
        <f>SUBTOTAL(9,H13:H14)</f>
        <v>1280.5</v>
      </c>
      <c r="I15" s="14"/>
    </row>
    <row r="16" spans="1:9" ht="45" outlineLevel="2" x14ac:dyDescent="0.25">
      <c r="A16" s="16">
        <v>692</v>
      </c>
      <c r="B16" s="17">
        <v>43417</v>
      </c>
      <c r="C16" s="18" t="s">
        <v>26</v>
      </c>
      <c r="D16" s="18" t="s">
        <v>12</v>
      </c>
      <c r="E16" s="19">
        <v>325</v>
      </c>
      <c r="F16" s="19">
        <v>130</v>
      </c>
      <c r="G16" s="19">
        <v>97</v>
      </c>
      <c r="H16" s="19">
        <v>552</v>
      </c>
      <c r="I16" s="18" t="s">
        <v>27</v>
      </c>
    </row>
    <row r="17" spans="1:9" outlineLevel="1" x14ac:dyDescent="0.25">
      <c r="A17" s="11"/>
      <c r="B17" s="12"/>
      <c r="C17" s="13" t="s">
        <v>28</v>
      </c>
      <c r="D17" s="14"/>
      <c r="E17" s="15">
        <f>SUBTOTAL(9,E16:E16)</f>
        <v>325</v>
      </c>
      <c r="F17" s="15">
        <f>SUBTOTAL(9,F16:F16)</f>
        <v>130</v>
      </c>
      <c r="G17" s="15">
        <f>SUBTOTAL(9,G16:G16)</f>
        <v>97</v>
      </c>
      <c r="H17" s="15">
        <f>SUBTOTAL(9,H16:H16)</f>
        <v>552</v>
      </c>
      <c r="I17" s="14"/>
    </row>
    <row r="18" spans="1:9" ht="45" outlineLevel="2" x14ac:dyDescent="0.25">
      <c r="A18" s="16">
        <v>693</v>
      </c>
      <c r="B18" s="17">
        <v>43417</v>
      </c>
      <c r="C18" s="18" t="s">
        <v>29</v>
      </c>
      <c r="D18" s="18" t="s">
        <v>12</v>
      </c>
      <c r="E18" s="19">
        <v>325</v>
      </c>
      <c r="F18" s="19">
        <v>130</v>
      </c>
      <c r="G18" s="19">
        <v>97</v>
      </c>
      <c r="H18" s="19">
        <v>552</v>
      </c>
      <c r="I18" s="18" t="s">
        <v>30</v>
      </c>
    </row>
    <row r="19" spans="1:9" ht="56.25" outlineLevel="2" x14ac:dyDescent="0.25">
      <c r="A19" s="6">
        <v>724</v>
      </c>
      <c r="B19" s="7">
        <v>43431</v>
      </c>
      <c r="C19" s="8" t="s">
        <v>29</v>
      </c>
      <c r="D19" s="8" t="s">
        <v>12</v>
      </c>
      <c r="E19" s="9">
        <v>325</v>
      </c>
      <c r="F19" s="9">
        <v>130</v>
      </c>
      <c r="G19" s="9">
        <v>97</v>
      </c>
      <c r="H19" s="9">
        <v>552</v>
      </c>
      <c r="I19" s="8" t="s">
        <v>31</v>
      </c>
    </row>
    <row r="20" spans="1:9" outlineLevel="1" x14ac:dyDescent="0.25">
      <c r="A20" s="11"/>
      <c r="B20" s="12"/>
      <c r="C20" s="13" t="s">
        <v>32</v>
      </c>
      <c r="D20" s="14"/>
      <c r="E20" s="15">
        <f>SUBTOTAL(9,E18:E19)</f>
        <v>650</v>
      </c>
      <c r="F20" s="15">
        <f>SUBTOTAL(9,F18:F19)</f>
        <v>260</v>
      </c>
      <c r="G20" s="15">
        <f>SUBTOTAL(9,G18:G19)</f>
        <v>194</v>
      </c>
      <c r="H20" s="15">
        <f>SUBTOTAL(9,H18:H19)</f>
        <v>1104</v>
      </c>
      <c r="I20" s="14"/>
    </row>
    <row r="21" spans="1:9" ht="45" outlineLevel="2" x14ac:dyDescent="0.25">
      <c r="A21" s="16">
        <v>669</v>
      </c>
      <c r="B21" s="17">
        <v>43417</v>
      </c>
      <c r="C21" s="18" t="s">
        <v>33</v>
      </c>
      <c r="D21" s="18" t="s">
        <v>12</v>
      </c>
      <c r="E21" s="19">
        <v>325</v>
      </c>
      <c r="F21" s="19">
        <v>130</v>
      </c>
      <c r="G21" s="19">
        <v>0</v>
      </c>
      <c r="H21" s="19">
        <v>455</v>
      </c>
      <c r="I21" s="18" t="s">
        <v>34</v>
      </c>
    </row>
    <row r="22" spans="1:9" outlineLevel="1" x14ac:dyDescent="0.25">
      <c r="A22" s="11"/>
      <c r="B22" s="12"/>
      <c r="C22" s="13" t="s">
        <v>35</v>
      </c>
      <c r="D22" s="14"/>
      <c r="E22" s="15">
        <f>SUBTOTAL(9,E21:E21)</f>
        <v>325</v>
      </c>
      <c r="F22" s="15">
        <f>SUBTOTAL(9,F21:F21)</f>
        <v>130</v>
      </c>
      <c r="G22" s="15">
        <f>SUBTOTAL(9,G21:G21)</f>
        <v>0</v>
      </c>
      <c r="H22" s="15">
        <f>SUBTOTAL(9,H21:H21)</f>
        <v>455</v>
      </c>
      <c r="I22" s="14"/>
    </row>
    <row r="23" spans="1:9" ht="33.75" outlineLevel="2" x14ac:dyDescent="0.25">
      <c r="A23" s="16">
        <v>670</v>
      </c>
      <c r="B23" s="17">
        <v>43417</v>
      </c>
      <c r="C23" s="18" t="s">
        <v>36</v>
      </c>
      <c r="D23" s="18" t="s">
        <v>12</v>
      </c>
      <c r="E23" s="19">
        <v>325</v>
      </c>
      <c r="F23" s="19">
        <v>130</v>
      </c>
      <c r="G23" s="19">
        <v>0</v>
      </c>
      <c r="H23" s="19">
        <v>455</v>
      </c>
      <c r="I23" s="18" t="s">
        <v>37</v>
      </c>
    </row>
    <row r="24" spans="1:9" outlineLevel="1" x14ac:dyDescent="0.25">
      <c r="A24" s="11"/>
      <c r="B24" s="12"/>
      <c r="C24" s="13" t="s">
        <v>38</v>
      </c>
      <c r="D24" s="14"/>
      <c r="E24" s="15">
        <f>SUBTOTAL(9,E23:E23)</f>
        <v>325</v>
      </c>
      <c r="F24" s="15">
        <f>SUBTOTAL(9,F23:F23)</f>
        <v>130</v>
      </c>
      <c r="G24" s="15">
        <f>SUBTOTAL(9,G23:G23)</f>
        <v>0</v>
      </c>
      <c r="H24" s="15">
        <f>SUBTOTAL(9,H23:H23)</f>
        <v>455</v>
      </c>
      <c r="I24" s="14"/>
    </row>
    <row r="25" spans="1:9" x14ac:dyDescent="0.25">
      <c r="A25" s="11"/>
      <c r="B25" s="12"/>
      <c r="C25" s="20" t="s">
        <v>39</v>
      </c>
      <c r="D25" s="14"/>
      <c r="E25" s="15">
        <f>SUBTOTAL(9,E6:E23)</f>
        <v>5160</v>
      </c>
      <c r="F25" s="15">
        <f>SUBTOTAL(9,F6:F23)</f>
        <v>1320</v>
      </c>
      <c r="G25" s="15">
        <f>SUBTOTAL(9,G6:G23)</f>
        <v>825</v>
      </c>
      <c r="H25" s="15">
        <f>SUBTOTAL(9,H6:H23)</f>
        <v>7305</v>
      </c>
      <c r="I25" s="14"/>
    </row>
    <row r="26" spans="1:9" x14ac:dyDescent="0.25">
      <c r="A26" s="21"/>
      <c r="B26" s="22"/>
      <c r="C26" s="23"/>
      <c r="D26" s="23"/>
      <c r="E26" s="24"/>
      <c r="F26" s="24"/>
      <c r="G26" s="24"/>
      <c r="H26" s="24"/>
      <c r="I26" s="24"/>
    </row>
    <row r="27" spans="1:9" x14ac:dyDescent="0.25">
      <c r="A27" s="21"/>
      <c r="B27" s="22"/>
      <c r="C27" s="23"/>
      <c r="D27" s="23"/>
      <c r="E27" s="24"/>
      <c r="F27" s="24"/>
      <c r="G27" s="24"/>
      <c r="H27" s="24"/>
      <c r="I27" s="24"/>
    </row>
    <row r="28" spans="1:9" x14ac:dyDescent="0.25">
      <c r="A28" s="32" t="s">
        <v>40</v>
      </c>
      <c r="B28" s="33"/>
      <c r="C28" s="33"/>
      <c r="D28" s="33"/>
      <c r="E28" s="33"/>
      <c r="F28" s="33"/>
      <c r="G28" s="33"/>
      <c r="H28" s="33"/>
      <c r="I28" s="34"/>
    </row>
    <row r="29" spans="1:9" hidden="1" x14ac:dyDescent="0.25"/>
    <row r="30" spans="1:9" ht="33.75" x14ac:dyDescent="0.25">
      <c r="A30" s="2" t="s">
        <v>2</v>
      </c>
      <c r="B30" s="3" t="s">
        <v>3</v>
      </c>
      <c r="C30" s="2" t="s">
        <v>4</v>
      </c>
      <c r="D30" s="2" t="s">
        <v>5</v>
      </c>
      <c r="E30" s="4" t="s">
        <v>6</v>
      </c>
      <c r="F30" s="4" t="s">
        <v>7</v>
      </c>
      <c r="G30" s="4" t="s">
        <v>8</v>
      </c>
      <c r="H30" s="5" t="s">
        <v>9</v>
      </c>
      <c r="I30" s="3" t="s">
        <v>10</v>
      </c>
    </row>
    <row r="31" spans="1:9" ht="45" outlineLevel="2" x14ac:dyDescent="0.25">
      <c r="A31" s="6">
        <v>642</v>
      </c>
      <c r="B31" s="7">
        <v>43410</v>
      </c>
      <c r="C31" s="8" t="s">
        <v>41</v>
      </c>
      <c r="D31" s="8" t="s">
        <v>42</v>
      </c>
      <c r="E31" s="9">
        <v>1156</v>
      </c>
      <c r="F31" s="9">
        <v>0</v>
      </c>
      <c r="G31" s="9">
        <v>173</v>
      </c>
      <c r="H31" s="9">
        <v>1329</v>
      </c>
      <c r="I31" s="8" t="s">
        <v>43</v>
      </c>
    </row>
    <row r="32" spans="1:9" outlineLevel="1" x14ac:dyDescent="0.25">
      <c r="A32" s="11"/>
      <c r="B32" s="12"/>
      <c r="C32" s="13" t="s">
        <v>44</v>
      </c>
      <c r="D32" s="25"/>
      <c r="E32" s="26">
        <f>SUBTOTAL(9,E31:E31)</f>
        <v>1156</v>
      </c>
      <c r="F32" s="26">
        <f>SUBTOTAL(9,F31:F31)</f>
        <v>0</v>
      </c>
      <c r="G32" s="26">
        <f>SUBTOTAL(9,G31:G31)</f>
        <v>173</v>
      </c>
      <c r="H32" s="26">
        <f>SUBTOTAL(9,H31:H31)</f>
        <v>1329</v>
      </c>
      <c r="I32" s="25"/>
    </row>
    <row r="33" spans="1:9" ht="33.75" outlineLevel="2" x14ac:dyDescent="0.25">
      <c r="A33" s="16">
        <v>655</v>
      </c>
      <c r="B33" s="17">
        <v>43410</v>
      </c>
      <c r="C33" s="18" t="s">
        <v>45</v>
      </c>
      <c r="D33" s="18" t="s">
        <v>42</v>
      </c>
      <c r="E33" s="19">
        <v>0</v>
      </c>
      <c r="F33" s="19">
        <v>71</v>
      </c>
      <c r="G33" s="19">
        <v>53</v>
      </c>
      <c r="H33" s="19">
        <v>124</v>
      </c>
      <c r="I33" s="18" t="s">
        <v>46</v>
      </c>
    </row>
    <row r="34" spans="1:9" ht="33.75" outlineLevel="2" x14ac:dyDescent="0.25">
      <c r="A34" s="6">
        <v>656</v>
      </c>
      <c r="B34" s="7">
        <v>43410</v>
      </c>
      <c r="C34" s="8" t="s">
        <v>45</v>
      </c>
      <c r="D34" s="8" t="s">
        <v>42</v>
      </c>
      <c r="E34" s="9">
        <v>0</v>
      </c>
      <c r="F34" s="9">
        <v>284</v>
      </c>
      <c r="G34" s="9">
        <v>106</v>
      </c>
      <c r="H34" s="9">
        <v>390</v>
      </c>
      <c r="I34" s="8" t="s">
        <v>47</v>
      </c>
    </row>
    <row r="35" spans="1:9" ht="33.75" outlineLevel="2" x14ac:dyDescent="0.25">
      <c r="A35" s="6">
        <v>657</v>
      </c>
      <c r="B35" s="7">
        <v>43410</v>
      </c>
      <c r="C35" s="8" t="s">
        <v>45</v>
      </c>
      <c r="D35" s="8" t="s">
        <v>42</v>
      </c>
      <c r="E35" s="9">
        <v>0</v>
      </c>
      <c r="F35" s="9">
        <v>71</v>
      </c>
      <c r="G35" s="9">
        <v>53</v>
      </c>
      <c r="H35" s="9">
        <v>124</v>
      </c>
      <c r="I35" s="8" t="s">
        <v>48</v>
      </c>
    </row>
    <row r="36" spans="1:9" ht="33.75" outlineLevel="2" x14ac:dyDescent="0.25">
      <c r="A36" s="6">
        <v>671</v>
      </c>
      <c r="B36" s="7">
        <v>43417</v>
      </c>
      <c r="C36" s="8" t="s">
        <v>45</v>
      </c>
      <c r="D36" s="8" t="s">
        <v>42</v>
      </c>
      <c r="E36" s="9">
        <v>357</v>
      </c>
      <c r="F36" s="9">
        <v>0</v>
      </c>
      <c r="G36" s="9">
        <v>341.32</v>
      </c>
      <c r="H36" s="9">
        <v>698.31999999999994</v>
      </c>
      <c r="I36" s="8" t="s">
        <v>49</v>
      </c>
    </row>
    <row r="37" spans="1:9" outlineLevel="1" x14ac:dyDescent="0.25">
      <c r="A37" s="11"/>
      <c r="B37" s="12"/>
      <c r="C37" s="13" t="s">
        <v>50</v>
      </c>
      <c r="D37" s="25"/>
      <c r="E37" s="26">
        <f>SUBTOTAL(9,E33:E36)</f>
        <v>357</v>
      </c>
      <c r="F37" s="26">
        <f>SUBTOTAL(9,F33:F36)</f>
        <v>426</v>
      </c>
      <c r="G37" s="26">
        <f>SUBTOTAL(9,G33:G36)</f>
        <v>553.31999999999994</v>
      </c>
      <c r="H37" s="26">
        <f>SUBTOTAL(9,H33:H36)</f>
        <v>1336.32</v>
      </c>
      <c r="I37" s="25"/>
    </row>
    <row r="38" spans="1:9" ht="45" outlineLevel="2" x14ac:dyDescent="0.25">
      <c r="A38" s="16">
        <v>648</v>
      </c>
      <c r="B38" s="17">
        <v>43410</v>
      </c>
      <c r="C38" s="18" t="s">
        <v>51</v>
      </c>
      <c r="D38" s="18" t="s">
        <v>42</v>
      </c>
      <c r="E38" s="19">
        <v>578</v>
      </c>
      <c r="F38" s="19">
        <v>231</v>
      </c>
      <c r="G38" s="19">
        <v>173</v>
      </c>
      <c r="H38" s="19">
        <v>982</v>
      </c>
      <c r="I38" s="18" t="s">
        <v>52</v>
      </c>
    </row>
    <row r="39" spans="1:9" outlineLevel="1" x14ac:dyDescent="0.25">
      <c r="A39" s="11"/>
      <c r="B39" s="12"/>
      <c r="C39" s="13" t="s">
        <v>53</v>
      </c>
      <c r="D39" s="25"/>
      <c r="E39" s="26">
        <f>SUBTOTAL(9,E38:E38)</f>
        <v>578</v>
      </c>
      <c r="F39" s="26">
        <f>SUBTOTAL(9,F38:F38)</f>
        <v>231</v>
      </c>
      <c r="G39" s="26">
        <f>SUBTOTAL(9,G38:G38)</f>
        <v>173</v>
      </c>
      <c r="H39" s="26">
        <f>SUBTOTAL(9,H38:H38)</f>
        <v>982</v>
      </c>
      <c r="I39" s="25"/>
    </row>
    <row r="40" spans="1:9" ht="56.25" outlineLevel="2" x14ac:dyDescent="0.25">
      <c r="A40" s="16">
        <v>707</v>
      </c>
      <c r="B40" s="17">
        <v>43424</v>
      </c>
      <c r="C40" s="18" t="s">
        <v>54</v>
      </c>
      <c r="D40" s="18" t="s">
        <v>55</v>
      </c>
      <c r="E40" s="19">
        <v>714</v>
      </c>
      <c r="F40" s="19">
        <v>142</v>
      </c>
      <c r="G40" s="19">
        <v>175.9</v>
      </c>
      <c r="H40" s="19">
        <v>1031.9000000000001</v>
      </c>
      <c r="I40" s="18" t="s">
        <v>56</v>
      </c>
    </row>
    <row r="41" spans="1:9" outlineLevel="1" x14ac:dyDescent="0.25">
      <c r="A41" s="11"/>
      <c r="B41" s="12"/>
      <c r="C41" s="13" t="s">
        <v>57</v>
      </c>
      <c r="D41" s="25"/>
      <c r="E41" s="26">
        <f>SUBTOTAL(9,E40:E40)</f>
        <v>714</v>
      </c>
      <c r="F41" s="26">
        <f>SUBTOTAL(9,F40:F40)</f>
        <v>142</v>
      </c>
      <c r="G41" s="26">
        <f>SUBTOTAL(9,G40:G40)</f>
        <v>175.9</v>
      </c>
      <c r="H41" s="26">
        <f>SUBTOTAL(9,H40:H40)</f>
        <v>1031.9000000000001</v>
      </c>
      <c r="I41" s="25"/>
    </row>
    <row r="42" spans="1:9" ht="33.75" outlineLevel="2" x14ac:dyDescent="0.25">
      <c r="A42" s="16">
        <v>673</v>
      </c>
      <c r="B42" s="17">
        <v>43417</v>
      </c>
      <c r="C42" s="18" t="s">
        <v>58</v>
      </c>
      <c r="D42" s="18" t="s">
        <v>55</v>
      </c>
      <c r="E42" s="19">
        <v>0</v>
      </c>
      <c r="F42" s="19">
        <v>142</v>
      </c>
      <c r="G42" s="19">
        <v>135.68</v>
      </c>
      <c r="H42" s="19">
        <v>277.68</v>
      </c>
      <c r="I42" s="18" t="s">
        <v>59</v>
      </c>
    </row>
    <row r="43" spans="1:9" ht="45" outlineLevel="2" x14ac:dyDescent="0.25">
      <c r="A43" s="6">
        <v>674</v>
      </c>
      <c r="B43" s="7">
        <v>43417</v>
      </c>
      <c r="C43" s="8" t="s">
        <v>58</v>
      </c>
      <c r="D43" s="8" t="s">
        <v>55</v>
      </c>
      <c r="E43" s="9">
        <v>0</v>
      </c>
      <c r="F43" s="9">
        <v>284</v>
      </c>
      <c r="G43" s="9">
        <v>349.72</v>
      </c>
      <c r="H43" s="9">
        <v>633.72</v>
      </c>
      <c r="I43" s="8" t="s">
        <v>60</v>
      </c>
    </row>
    <row r="44" spans="1:9" ht="67.5" outlineLevel="2" x14ac:dyDescent="0.25">
      <c r="A44" s="6">
        <v>675</v>
      </c>
      <c r="B44" s="7">
        <v>43417</v>
      </c>
      <c r="C44" s="8" t="s">
        <v>58</v>
      </c>
      <c r="D44" s="8" t="s">
        <v>55</v>
      </c>
      <c r="E44" s="9">
        <v>714</v>
      </c>
      <c r="F44" s="9">
        <v>142</v>
      </c>
      <c r="G44" s="9">
        <v>246.86</v>
      </c>
      <c r="H44" s="9">
        <v>1102.8600000000001</v>
      </c>
      <c r="I44" s="8" t="s">
        <v>61</v>
      </c>
    </row>
    <row r="45" spans="1:9" ht="45" outlineLevel="2" x14ac:dyDescent="0.25">
      <c r="A45" s="6">
        <v>676</v>
      </c>
      <c r="B45" s="7">
        <v>43417</v>
      </c>
      <c r="C45" s="8" t="s">
        <v>58</v>
      </c>
      <c r="D45" s="8" t="s">
        <v>55</v>
      </c>
      <c r="E45" s="9">
        <v>0</v>
      </c>
      <c r="F45" s="9">
        <v>142</v>
      </c>
      <c r="G45" s="9">
        <v>224.68</v>
      </c>
      <c r="H45" s="9">
        <v>366.68</v>
      </c>
      <c r="I45" s="8" t="s">
        <v>62</v>
      </c>
    </row>
    <row r="46" spans="1:9" ht="33.75" outlineLevel="2" x14ac:dyDescent="0.25">
      <c r="A46" s="6">
        <v>718</v>
      </c>
      <c r="B46" s="7">
        <v>43431</v>
      </c>
      <c r="C46" s="8" t="s">
        <v>58</v>
      </c>
      <c r="D46" s="8" t="s">
        <v>55</v>
      </c>
      <c r="E46" s="9">
        <v>0</v>
      </c>
      <c r="F46" s="9">
        <v>142</v>
      </c>
      <c r="G46" s="9">
        <v>174.86</v>
      </c>
      <c r="H46" s="9">
        <v>316.86</v>
      </c>
      <c r="I46" s="8" t="s">
        <v>63</v>
      </c>
    </row>
    <row r="47" spans="1:9" ht="33.75" outlineLevel="2" x14ac:dyDescent="0.25">
      <c r="A47" s="6">
        <v>719</v>
      </c>
      <c r="B47" s="7">
        <v>43431</v>
      </c>
      <c r="C47" s="8" t="s">
        <v>58</v>
      </c>
      <c r="D47" s="8" t="s">
        <v>55</v>
      </c>
      <c r="E47" s="9">
        <v>0</v>
      </c>
      <c r="F47" s="9">
        <v>142</v>
      </c>
      <c r="G47" s="9">
        <v>174.86</v>
      </c>
      <c r="H47" s="9">
        <v>316.86</v>
      </c>
      <c r="I47" s="8" t="s">
        <v>64</v>
      </c>
    </row>
    <row r="48" spans="1:9" ht="33.75" outlineLevel="2" x14ac:dyDescent="0.25">
      <c r="A48" s="6">
        <v>720</v>
      </c>
      <c r="B48" s="7">
        <v>43431</v>
      </c>
      <c r="C48" s="8" t="s">
        <v>58</v>
      </c>
      <c r="D48" s="8" t="s">
        <v>55</v>
      </c>
      <c r="E48" s="9">
        <v>0</v>
      </c>
      <c r="F48" s="9">
        <v>231</v>
      </c>
      <c r="G48" s="9">
        <v>562.82000000000005</v>
      </c>
      <c r="H48" s="9">
        <v>793.82</v>
      </c>
      <c r="I48" s="8" t="s">
        <v>65</v>
      </c>
    </row>
    <row r="49" spans="1:9" outlineLevel="1" x14ac:dyDescent="0.25">
      <c r="A49" s="11"/>
      <c r="B49" s="12"/>
      <c r="C49" s="13" t="s">
        <v>66</v>
      </c>
      <c r="D49" s="25"/>
      <c r="E49" s="26">
        <f>SUBTOTAL(9,E42:E48)</f>
        <v>714</v>
      </c>
      <c r="F49" s="26">
        <f>SUBTOTAL(9,F42:F48)</f>
        <v>1225</v>
      </c>
      <c r="G49" s="26">
        <f>SUBTOTAL(9,G42:G48)</f>
        <v>1869.4800000000005</v>
      </c>
      <c r="H49" s="26">
        <f>SUBTOTAL(9,H42:H48)</f>
        <v>3808.4800000000005</v>
      </c>
      <c r="I49" s="25"/>
    </row>
    <row r="50" spans="1:9" ht="56.25" outlineLevel="2" x14ac:dyDescent="0.25">
      <c r="A50" s="16">
        <v>722</v>
      </c>
      <c r="B50" s="17">
        <v>43431</v>
      </c>
      <c r="C50" s="18" t="s">
        <v>67</v>
      </c>
      <c r="D50" s="18" t="s">
        <v>55</v>
      </c>
      <c r="E50" s="19">
        <v>1156</v>
      </c>
      <c r="F50" s="19">
        <v>231</v>
      </c>
      <c r="G50" s="19">
        <v>173</v>
      </c>
      <c r="H50" s="19">
        <v>1560</v>
      </c>
      <c r="I50" s="18" t="s">
        <v>68</v>
      </c>
    </row>
    <row r="51" spans="1:9" ht="33.75" outlineLevel="2" x14ac:dyDescent="0.25">
      <c r="A51" s="6">
        <v>723</v>
      </c>
      <c r="B51" s="7">
        <v>43431</v>
      </c>
      <c r="C51" s="8" t="s">
        <v>67</v>
      </c>
      <c r="D51" s="8" t="s">
        <v>55</v>
      </c>
      <c r="E51" s="9">
        <v>357</v>
      </c>
      <c r="F51" s="9">
        <v>142</v>
      </c>
      <c r="G51" s="9">
        <v>107</v>
      </c>
      <c r="H51" s="9">
        <v>606</v>
      </c>
      <c r="I51" s="8" t="s">
        <v>69</v>
      </c>
    </row>
    <row r="52" spans="1:9" outlineLevel="1" x14ac:dyDescent="0.25">
      <c r="A52" s="11"/>
      <c r="B52" s="12"/>
      <c r="C52" s="13" t="s">
        <v>70</v>
      </c>
      <c r="D52" s="25"/>
      <c r="E52" s="26">
        <f>SUBTOTAL(9,E50:E51)</f>
        <v>1513</v>
      </c>
      <c r="F52" s="26">
        <f>SUBTOTAL(9,F50:F51)</f>
        <v>373</v>
      </c>
      <c r="G52" s="26">
        <f>SUBTOTAL(9,G50:G51)</f>
        <v>280</v>
      </c>
      <c r="H52" s="26">
        <f>SUBTOTAL(9,H50:H51)</f>
        <v>2166</v>
      </c>
      <c r="I52" s="25"/>
    </row>
    <row r="53" spans="1:9" ht="45" outlineLevel="2" x14ac:dyDescent="0.25">
      <c r="A53" s="16">
        <v>668</v>
      </c>
      <c r="B53" s="17">
        <v>43417</v>
      </c>
      <c r="C53" s="18" t="s">
        <v>71</v>
      </c>
      <c r="D53" s="18" t="s">
        <v>55</v>
      </c>
      <c r="E53" s="19">
        <v>714</v>
      </c>
      <c r="F53" s="19">
        <v>0</v>
      </c>
      <c r="G53" s="19">
        <v>739.88</v>
      </c>
      <c r="H53" s="19">
        <v>1453.88</v>
      </c>
      <c r="I53" s="18" t="s">
        <v>72</v>
      </c>
    </row>
    <row r="54" spans="1:9" outlineLevel="1" x14ac:dyDescent="0.25">
      <c r="A54" s="11"/>
      <c r="B54" s="12"/>
      <c r="C54" s="13" t="s">
        <v>73</v>
      </c>
      <c r="D54" s="25"/>
      <c r="E54" s="26">
        <f>SUBTOTAL(9,E53:E53)</f>
        <v>714</v>
      </c>
      <c r="F54" s="26">
        <f>SUBTOTAL(9,F53:F53)</f>
        <v>0</v>
      </c>
      <c r="G54" s="26">
        <f>SUBTOTAL(9,G53:G53)</f>
        <v>739.88</v>
      </c>
      <c r="H54" s="26">
        <f>SUBTOTAL(9,H53:H53)</f>
        <v>1453.88</v>
      </c>
      <c r="I54" s="25"/>
    </row>
    <row r="55" spans="1:9" ht="33.75" outlineLevel="2" x14ac:dyDescent="0.25">
      <c r="A55" s="16">
        <v>677</v>
      </c>
      <c r="B55" s="17">
        <v>43417</v>
      </c>
      <c r="C55" s="18" t="s">
        <v>74</v>
      </c>
      <c r="D55" s="18" t="s">
        <v>55</v>
      </c>
      <c r="E55" s="19">
        <v>0</v>
      </c>
      <c r="F55" s="19">
        <v>142</v>
      </c>
      <c r="G55" s="19">
        <v>172.17000000000002</v>
      </c>
      <c r="H55" s="19">
        <v>314.17</v>
      </c>
      <c r="I55" s="18" t="s">
        <v>75</v>
      </c>
    </row>
    <row r="56" spans="1:9" ht="56.25" outlineLevel="2" x14ac:dyDescent="0.25">
      <c r="A56" s="6">
        <v>678</v>
      </c>
      <c r="B56" s="7">
        <v>43417</v>
      </c>
      <c r="C56" s="8" t="s">
        <v>74</v>
      </c>
      <c r="D56" s="8" t="s">
        <v>55</v>
      </c>
      <c r="E56" s="9">
        <v>714</v>
      </c>
      <c r="F56" s="9">
        <v>142</v>
      </c>
      <c r="G56" s="9">
        <v>140.22999999999999</v>
      </c>
      <c r="H56" s="9">
        <v>996.23</v>
      </c>
      <c r="I56" s="8" t="s">
        <v>76</v>
      </c>
    </row>
    <row r="57" spans="1:9" ht="33.75" outlineLevel="2" x14ac:dyDescent="0.25">
      <c r="A57" s="6">
        <v>679</v>
      </c>
      <c r="B57" s="7">
        <v>43417</v>
      </c>
      <c r="C57" s="8" t="s">
        <v>74</v>
      </c>
      <c r="D57" s="8" t="s">
        <v>55</v>
      </c>
      <c r="E57" s="9">
        <v>0</v>
      </c>
      <c r="F57" s="9">
        <v>142</v>
      </c>
      <c r="G57" s="9">
        <v>172.17000000000002</v>
      </c>
      <c r="H57" s="9">
        <v>314.17</v>
      </c>
      <c r="I57" s="8" t="s">
        <v>77</v>
      </c>
    </row>
    <row r="58" spans="1:9" ht="45" outlineLevel="2" x14ac:dyDescent="0.25">
      <c r="A58" s="6">
        <v>680</v>
      </c>
      <c r="B58" s="7">
        <v>43417</v>
      </c>
      <c r="C58" s="8" t="s">
        <v>74</v>
      </c>
      <c r="D58" s="8" t="s">
        <v>55</v>
      </c>
      <c r="E58" s="9">
        <v>0</v>
      </c>
      <c r="F58" s="9">
        <v>142</v>
      </c>
      <c r="G58" s="9">
        <v>228.39</v>
      </c>
      <c r="H58" s="9">
        <v>370.39</v>
      </c>
      <c r="I58" s="8" t="s">
        <v>78</v>
      </c>
    </row>
    <row r="59" spans="1:9" ht="67.5" outlineLevel="2" x14ac:dyDescent="0.25">
      <c r="A59" s="6">
        <v>695</v>
      </c>
      <c r="B59" s="7">
        <v>43424</v>
      </c>
      <c r="C59" s="8" t="s">
        <v>74</v>
      </c>
      <c r="D59" s="8" t="s">
        <v>55</v>
      </c>
      <c r="E59" s="9">
        <v>714</v>
      </c>
      <c r="F59" s="9">
        <v>142</v>
      </c>
      <c r="G59" s="9">
        <v>172.99</v>
      </c>
      <c r="H59" s="9">
        <v>1028.99</v>
      </c>
      <c r="I59" s="8" t="s">
        <v>79</v>
      </c>
    </row>
    <row r="60" spans="1:9" ht="33.75" outlineLevel="2" x14ac:dyDescent="0.25">
      <c r="A60" s="6">
        <v>696</v>
      </c>
      <c r="B60" s="7">
        <v>43424</v>
      </c>
      <c r="C60" s="8" t="s">
        <v>74</v>
      </c>
      <c r="D60" s="8" t="s">
        <v>55</v>
      </c>
      <c r="E60" s="9">
        <v>0</v>
      </c>
      <c r="F60" s="9">
        <v>142</v>
      </c>
      <c r="G60" s="9">
        <v>53.5</v>
      </c>
      <c r="H60" s="9">
        <v>195.5</v>
      </c>
      <c r="I60" s="8" t="s">
        <v>80</v>
      </c>
    </row>
    <row r="61" spans="1:9" ht="67.5" outlineLevel="2" x14ac:dyDescent="0.25">
      <c r="A61" s="6">
        <v>697</v>
      </c>
      <c r="B61" s="7">
        <v>43424</v>
      </c>
      <c r="C61" s="8" t="s">
        <v>74</v>
      </c>
      <c r="D61" s="8" t="s">
        <v>55</v>
      </c>
      <c r="E61" s="9">
        <v>357</v>
      </c>
      <c r="F61" s="9">
        <v>142</v>
      </c>
      <c r="G61" s="9">
        <v>204.39</v>
      </c>
      <c r="H61" s="9">
        <v>703.39</v>
      </c>
      <c r="I61" s="8" t="s">
        <v>81</v>
      </c>
    </row>
    <row r="62" spans="1:9" outlineLevel="1" x14ac:dyDescent="0.25">
      <c r="A62" s="11"/>
      <c r="B62" s="12"/>
      <c r="C62" s="13" t="s">
        <v>82</v>
      </c>
      <c r="D62" s="25"/>
      <c r="E62" s="26">
        <f>SUBTOTAL(9,E55:E61)</f>
        <v>1785</v>
      </c>
      <c r="F62" s="26">
        <f>SUBTOTAL(9,F55:F61)</f>
        <v>994</v>
      </c>
      <c r="G62" s="26">
        <f>SUBTOTAL(9,G55:G61)</f>
        <v>1143.8400000000001</v>
      </c>
      <c r="H62" s="26">
        <f>SUBTOTAL(9,H55:H61)</f>
        <v>3922.8399999999997</v>
      </c>
      <c r="I62" s="25"/>
    </row>
    <row r="63" spans="1:9" ht="33.75" outlineLevel="2" x14ac:dyDescent="0.25">
      <c r="A63" s="16">
        <v>658</v>
      </c>
      <c r="B63" s="17">
        <v>43410</v>
      </c>
      <c r="C63" s="18" t="s">
        <v>83</v>
      </c>
      <c r="D63" s="18" t="s">
        <v>55</v>
      </c>
      <c r="E63" s="19">
        <v>0</v>
      </c>
      <c r="F63" s="19">
        <v>71</v>
      </c>
      <c r="G63" s="19">
        <v>89</v>
      </c>
      <c r="H63" s="19">
        <v>160</v>
      </c>
      <c r="I63" s="18" t="s">
        <v>84</v>
      </c>
    </row>
    <row r="64" spans="1:9" ht="33.75" outlineLevel="2" x14ac:dyDescent="0.25">
      <c r="A64" s="6">
        <v>659</v>
      </c>
      <c r="B64" s="7">
        <v>43410</v>
      </c>
      <c r="C64" s="8" t="s">
        <v>83</v>
      </c>
      <c r="D64" s="8" t="s">
        <v>55</v>
      </c>
      <c r="E64" s="9">
        <v>0</v>
      </c>
      <c r="F64" s="9">
        <v>284</v>
      </c>
      <c r="G64" s="9">
        <v>178</v>
      </c>
      <c r="H64" s="9">
        <v>462</v>
      </c>
      <c r="I64" s="8" t="s">
        <v>85</v>
      </c>
    </row>
    <row r="65" spans="1:9" ht="33.75" outlineLevel="2" x14ac:dyDescent="0.25">
      <c r="A65" s="6">
        <v>715</v>
      </c>
      <c r="B65" s="7">
        <v>43431</v>
      </c>
      <c r="C65" s="8" t="s">
        <v>83</v>
      </c>
      <c r="D65" s="8" t="s">
        <v>55</v>
      </c>
      <c r="E65" s="9">
        <v>0</v>
      </c>
      <c r="F65" s="9">
        <v>142</v>
      </c>
      <c r="G65" s="9">
        <v>89</v>
      </c>
      <c r="H65" s="9">
        <v>231</v>
      </c>
      <c r="I65" s="8" t="s">
        <v>86</v>
      </c>
    </row>
    <row r="66" spans="1:9" ht="45" outlineLevel="2" x14ac:dyDescent="0.25">
      <c r="A66" s="6">
        <v>716</v>
      </c>
      <c r="B66" s="7">
        <v>43431</v>
      </c>
      <c r="C66" s="8" t="s">
        <v>83</v>
      </c>
      <c r="D66" s="8" t="s">
        <v>55</v>
      </c>
      <c r="E66" s="9">
        <v>0</v>
      </c>
      <c r="F66" s="9">
        <v>0</v>
      </c>
      <c r="G66" s="9">
        <v>0</v>
      </c>
      <c r="H66" s="9">
        <v>0</v>
      </c>
      <c r="I66" s="8" t="s">
        <v>87</v>
      </c>
    </row>
    <row r="67" spans="1:9" outlineLevel="1" x14ac:dyDescent="0.25">
      <c r="A67" s="11"/>
      <c r="B67" s="12"/>
      <c r="C67" s="13" t="s">
        <v>88</v>
      </c>
      <c r="D67" s="25"/>
      <c r="E67" s="26">
        <f>SUBTOTAL(9,E63:E66)</f>
        <v>0</v>
      </c>
      <c r="F67" s="26">
        <f>SUBTOTAL(9,F63:F66)</f>
        <v>497</v>
      </c>
      <c r="G67" s="26">
        <f>SUBTOTAL(9,G63:G66)</f>
        <v>356</v>
      </c>
      <c r="H67" s="26">
        <f>SUBTOTAL(9,H63:H66)</f>
        <v>853</v>
      </c>
      <c r="I67" s="25"/>
    </row>
    <row r="68" spans="1:9" ht="33.75" outlineLevel="2" x14ac:dyDescent="0.25">
      <c r="A68" s="16">
        <v>666</v>
      </c>
      <c r="B68" s="17">
        <v>43417</v>
      </c>
      <c r="C68" s="18" t="s">
        <v>89</v>
      </c>
      <c r="D68" s="18" t="s">
        <v>55</v>
      </c>
      <c r="E68" s="19">
        <v>0</v>
      </c>
      <c r="F68" s="19">
        <v>142</v>
      </c>
      <c r="G68" s="19">
        <v>107</v>
      </c>
      <c r="H68" s="19">
        <f>SUM(E68:G68)</f>
        <v>249</v>
      </c>
      <c r="I68" s="18" t="s">
        <v>90</v>
      </c>
    </row>
    <row r="69" spans="1:9" ht="22.5" outlineLevel="2" x14ac:dyDescent="0.25">
      <c r="A69" s="6">
        <v>666</v>
      </c>
      <c r="B69" s="7">
        <v>43789</v>
      </c>
      <c r="C69" s="8" t="s">
        <v>89</v>
      </c>
      <c r="D69" s="8" t="s">
        <v>55</v>
      </c>
      <c r="E69" s="9">
        <v>0</v>
      </c>
      <c r="F69" s="9">
        <v>0</v>
      </c>
      <c r="G69" s="9">
        <f>136.09-107</f>
        <v>29.090000000000003</v>
      </c>
      <c r="H69" s="9">
        <f>SUM(E69:G69)</f>
        <v>29.090000000000003</v>
      </c>
      <c r="I69" s="8" t="s">
        <v>91</v>
      </c>
    </row>
    <row r="70" spans="1:9" ht="22.5" outlineLevel="2" x14ac:dyDescent="0.25">
      <c r="A70" s="6">
        <v>667</v>
      </c>
      <c r="B70" s="7">
        <v>43417</v>
      </c>
      <c r="C70" s="8" t="s">
        <v>89</v>
      </c>
      <c r="D70" s="8" t="s">
        <v>55</v>
      </c>
      <c r="E70" s="9">
        <v>0</v>
      </c>
      <c r="F70" s="9">
        <v>0</v>
      </c>
      <c r="G70" s="9">
        <v>0</v>
      </c>
      <c r="H70" s="9">
        <v>0</v>
      </c>
      <c r="I70" s="8" t="s">
        <v>23</v>
      </c>
    </row>
    <row r="71" spans="1:9" ht="33.75" outlineLevel="2" x14ac:dyDescent="0.25">
      <c r="A71" s="6">
        <v>699</v>
      </c>
      <c r="B71" s="7">
        <v>43424</v>
      </c>
      <c r="C71" s="8" t="s">
        <v>89</v>
      </c>
      <c r="D71" s="8" t="s">
        <v>55</v>
      </c>
      <c r="E71" s="9">
        <v>0</v>
      </c>
      <c r="F71" s="9">
        <v>142</v>
      </c>
      <c r="G71" s="9">
        <v>107</v>
      </c>
      <c r="H71" s="9">
        <f>SUM(E71:G71)</f>
        <v>249</v>
      </c>
      <c r="I71" s="8" t="s">
        <v>92</v>
      </c>
    </row>
    <row r="72" spans="1:9" ht="22.5" outlineLevel="2" x14ac:dyDescent="0.25">
      <c r="A72" s="6">
        <v>699</v>
      </c>
      <c r="B72" s="7">
        <v>43424</v>
      </c>
      <c r="C72" s="8" t="s">
        <v>89</v>
      </c>
      <c r="D72" s="8" t="s">
        <v>55</v>
      </c>
      <c r="E72" s="9">
        <v>0</v>
      </c>
      <c r="F72" s="9">
        <v>0</v>
      </c>
      <c r="G72" s="9">
        <f>172.37-107</f>
        <v>65.37</v>
      </c>
      <c r="H72" s="9">
        <f>SUM(E72:G72)</f>
        <v>65.37</v>
      </c>
      <c r="I72" s="8" t="s">
        <v>93</v>
      </c>
    </row>
    <row r="73" spans="1:9" outlineLevel="1" x14ac:dyDescent="0.25">
      <c r="A73" s="11"/>
      <c r="B73" s="12"/>
      <c r="C73" s="13" t="s">
        <v>94</v>
      </c>
      <c r="D73" s="25"/>
      <c r="E73" s="26">
        <f>SUBTOTAL(9,E68:E72)</f>
        <v>0</v>
      </c>
      <c r="F73" s="26">
        <f>SUBTOTAL(9,F68:F72)</f>
        <v>284</v>
      </c>
      <c r="G73" s="26">
        <f>SUBTOTAL(9,G68:G72)</f>
        <v>308.46000000000004</v>
      </c>
      <c r="H73" s="26">
        <f>SUBTOTAL(9,H68:H72)</f>
        <v>592.46</v>
      </c>
      <c r="I73" s="25"/>
    </row>
    <row r="74" spans="1:9" ht="45" outlineLevel="2" x14ac:dyDescent="0.25">
      <c r="A74" s="16">
        <v>643</v>
      </c>
      <c r="B74" s="17">
        <v>43410</v>
      </c>
      <c r="C74" s="18" t="s">
        <v>95</v>
      </c>
      <c r="D74" s="18" t="s">
        <v>42</v>
      </c>
      <c r="E74" s="19">
        <v>357</v>
      </c>
      <c r="F74" s="19">
        <v>142</v>
      </c>
      <c r="G74" s="19">
        <v>455.72</v>
      </c>
      <c r="H74" s="19">
        <v>954.72</v>
      </c>
      <c r="I74" s="18" t="s">
        <v>96</v>
      </c>
    </row>
    <row r="75" spans="1:9" outlineLevel="1" x14ac:dyDescent="0.25">
      <c r="A75" s="11"/>
      <c r="B75" s="12"/>
      <c r="C75" s="13" t="s">
        <v>97</v>
      </c>
      <c r="D75" s="25"/>
      <c r="E75" s="26">
        <f>SUBTOTAL(9,E74:E74)</f>
        <v>357</v>
      </c>
      <c r="F75" s="26">
        <f>SUBTOTAL(9,F74:F74)</f>
        <v>142</v>
      </c>
      <c r="G75" s="26">
        <f>SUBTOTAL(9,G74:G74)</f>
        <v>455.72</v>
      </c>
      <c r="H75" s="26">
        <f>SUBTOTAL(9,H74:H74)</f>
        <v>954.72</v>
      </c>
      <c r="I75" s="25"/>
    </row>
    <row r="76" spans="1:9" ht="22.5" outlineLevel="2" x14ac:dyDescent="0.25">
      <c r="A76" s="16">
        <v>694</v>
      </c>
      <c r="B76" s="17">
        <v>43424</v>
      </c>
      <c r="C76" s="18" t="s">
        <v>98</v>
      </c>
      <c r="D76" s="18" t="s">
        <v>55</v>
      </c>
      <c r="E76" s="19">
        <v>0</v>
      </c>
      <c r="F76" s="19">
        <v>142</v>
      </c>
      <c r="G76" s="19">
        <v>0</v>
      </c>
      <c r="H76" s="19">
        <v>142</v>
      </c>
      <c r="I76" s="18" t="s">
        <v>99</v>
      </c>
    </row>
    <row r="77" spans="1:9" outlineLevel="1" x14ac:dyDescent="0.25">
      <c r="A77" s="11"/>
      <c r="B77" s="12"/>
      <c r="C77" s="13" t="s">
        <v>100</v>
      </c>
      <c r="D77" s="25"/>
      <c r="E77" s="26">
        <f>SUBTOTAL(9,E76:E76)</f>
        <v>0</v>
      </c>
      <c r="F77" s="26">
        <f>SUBTOTAL(9,F76:F76)</f>
        <v>142</v>
      </c>
      <c r="G77" s="26">
        <f>SUBTOTAL(9,G76:G76)</f>
        <v>0</v>
      </c>
      <c r="H77" s="26">
        <f>SUBTOTAL(9,H76:H76)</f>
        <v>142</v>
      </c>
      <c r="I77" s="25"/>
    </row>
    <row r="78" spans="1:9" ht="33.75" outlineLevel="2" x14ac:dyDescent="0.25">
      <c r="A78" s="16">
        <v>688</v>
      </c>
      <c r="B78" s="17">
        <v>43417</v>
      </c>
      <c r="C78" s="18" t="s">
        <v>101</v>
      </c>
      <c r="D78" s="18" t="s">
        <v>55</v>
      </c>
      <c r="E78" s="19">
        <v>0</v>
      </c>
      <c r="F78" s="19">
        <v>142</v>
      </c>
      <c r="G78" s="19">
        <v>570.24</v>
      </c>
      <c r="H78" s="19">
        <v>712.24</v>
      </c>
      <c r="I78" s="18" t="s">
        <v>102</v>
      </c>
    </row>
    <row r="79" spans="1:9" ht="33.75" outlineLevel="2" x14ac:dyDescent="0.25">
      <c r="A79" s="6">
        <v>698</v>
      </c>
      <c r="B79" s="7">
        <v>43424</v>
      </c>
      <c r="C79" s="8" t="s">
        <v>101</v>
      </c>
      <c r="D79" s="8" t="s">
        <v>55</v>
      </c>
      <c r="E79" s="9">
        <v>0</v>
      </c>
      <c r="F79" s="9">
        <v>142</v>
      </c>
      <c r="G79" s="9">
        <v>289.34000000000003</v>
      </c>
      <c r="H79" s="9">
        <v>431.34000000000003</v>
      </c>
      <c r="I79" s="8" t="s">
        <v>103</v>
      </c>
    </row>
    <row r="80" spans="1:9" outlineLevel="1" x14ac:dyDescent="0.25">
      <c r="A80" s="11"/>
      <c r="B80" s="12"/>
      <c r="C80" s="13" t="s">
        <v>104</v>
      </c>
      <c r="D80" s="25"/>
      <c r="E80" s="26">
        <f>SUBTOTAL(9,E78:E79)</f>
        <v>0</v>
      </c>
      <c r="F80" s="26">
        <f>SUBTOTAL(9,F78:F79)</f>
        <v>284</v>
      </c>
      <c r="G80" s="26">
        <f>SUBTOTAL(9,G78:G79)</f>
        <v>859.58</v>
      </c>
      <c r="H80" s="26">
        <f>SUBTOTAL(9,H78:H79)</f>
        <v>1143.58</v>
      </c>
      <c r="I80" s="25"/>
    </row>
    <row r="81" spans="1:9" ht="33.75" outlineLevel="2" x14ac:dyDescent="0.25">
      <c r="A81" s="16">
        <v>652</v>
      </c>
      <c r="B81" s="17">
        <v>43410</v>
      </c>
      <c r="C81" s="18" t="s">
        <v>105</v>
      </c>
      <c r="D81" s="18" t="s">
        <v>55</v>
      </c>
      <c r="E81" s="19">
        <v>0</v>
      </c>
      <c r="F81" s="19">
        <v>142</v>
      </c>
      <c r="G81" s="19">
        <v>53.5</v>
      </c>
      <c r="H81" s="19">
        <v>195.5</v>
      </c>
      <c r="I81" s="18" t="s">
        <v>106</v>
      </c>
    </row>
    <row r="82" spans="1:9" ht="33.75" outlineLevel="2" x14ac:dyDescent="0.25">
      <c r="A82" s="6">
        <v>653</v>
      </c>
      <c r="B82" s="7">
        <v>43410</v>
      </c>
      <c r="C82" s="8" t="s">
        <v>105</v>
      </c>
      <c r="D82" s="8" t="s">
        <v>55</v>
      </c>
      <c r="E82" s="9">
        <v>0</v>
      </c>
      <c r="F82" s="9">
        <v>142</v>
      </c>
      <c r="G82" s="9">
        <v>53.5</v>
      </c>
      <c r="H82" s="9">
        <v>195.5</v>
      </c>
      <c r="I82" s="8" t="s">
        <v>107</v>
      </c>
    </row>
    <row r="83" spans="1:9" ht="33.75" outlineLevel="2" x14ac:dyDescent="0.25">
      <c r="A83" s="6">
        <v>654</v>
      </c>
      <c r="B83" s="7">
        <v>43410</v>
      </c>
      <c r="C83" s="8" t="s">
        <v>105</v>
      </c>
      <c r="D83" s="8" t="s">
        <v>55</v>
      </c>
      <c r="E83" s="9">
        <v>0</v>
      </c>
      <c r="F83" s="9">
        <v>71</v>
      </c>
      <c r="G83" s="9">
        <v>53.5</v>
      </c>
      <c r="H83" s="9">
        <v>124.5</v>
      </c>
      <c r="I83" s="8" t="s">
        <v>108</v>
      </c>
    </row>
    <row r="84" spans="1:9" ht="45" outlineLevel="2" x14ac:dyDescent="0.25">
      <c r="A84" s="6">
        <v>664</v>
      </c>
      <c r="B84" s="7">
        <v>43417</v>
      </c>
      <c r="C84" s="8" t="s">
        <v>105</v>
      </c>
      <c r="D84" s="8" t="s">
        <v>55</v>
      </c>
      <c r="E84" s="9">
        <v>0</v>
      </c>
      <c r="F84" s="9">
        <v>142</v>
      </c>
      <c r="G84" s="9">
        <v>53.5</v>
      </c>
      <c r="H84" s="9">
        <v>195.5</v>
      </c>
      <c r="I84" s="8" t="s">
        <v>109</v>
      </c>
    </row>
    <row r="85" spans="1:9" ht="33.75" outlineLevel="2" x14ac:dyDescent="0.25">
      <c r="A85" s="6">
        <v>665</v>
      </c>
      <c r="B85" s="7">
        <v>43417</v>
      </c>
      <c r="C85" s="8" t="s">
        <v>105</v>
      </c>
      <c r="D85" s="8" t="s">
        <v>55</v>
      </c>
      <c r="E85" s="9">
        <v>0</v>
      </c>
      <c r="F85" s="9">
        <v>142</v>
      </c>
      <c r="G85" s="9">
        <v>53.5</v>
      </c>
      <c r="H85" s="9">
        <v>195.5</v>
      </c>
      <c r="I85" s="8" t="s">
        <v>110</v>
      </c>
    </row>
    <row r="86" spans="1:9" ht="33.75" outlineLevel="2" x14ac:dyDescent="0.25">
      <c r="A86" s="6">
        <v>712</v>
      </c>
      <c r="B86" s="7">
        <v>43431</v>
      </c>
      <c r="C86" s="8" t="s">
        <v>105</v>
      </c>
      <c r="D86" s="8" t="s">
        <v>55</v>
      </c>
      <c r="E86" s="9">
        <v>0</v>
      </c>
      <c r="F86" s="9">
        <v>142</v>
      </c>
      <c r="G86" s="9">
        <v>107</v>
      </c>
      <c r="H86" s="9">
        <v>249</v>
      </c>
      <c r="I86" s="8" t="s">
        <v>111</v>
      </c>
    </row>
    <row r="87" spans="1:9" ht="45" outlineLevel="2" x14ac:dyDescent="0.25">
      <c r="A87" s="6">
        <v>713</v>
      </c>
      <c r="B87" s="7">
        <v>43431</v>
      </c>
      <c r="C87" s="8" t="s">
        <v>105</v>
      </c>
      <c r="D87" s="8" t="s">
        <v>55</v>
      </c>
      <c r="E87" s="9">
        <v>357</v>
      </c>
      <c r="F87" s="9">
        <v>142</v>
      </c>
      <c r="G87" s="9">
        <v>53.5</v>
      </c>
      <c r="H87" s="9">
        <v>552.5</v>
      </c>
      <c r="I87" s="8" t="s">
        <v>112</v>
      </c>
    </row>
    <row r="88" spans="1:9" ht="33.75" outlineLevel="2" x14ac:dyDescent="0.25">
      <c r="A88" s="6">
        <v>714</v>
      </c>
      <c r="B88" s="7">
        <v>43431</v>
      </c>
      <c r="C88" s="8" t="s">
        <v>105</v>
      </c>
      <c r="D88" s="8" t="s">
        <v>55</v>
      </c>
      <c r="E88" s="9">
        <v>0</v>
      </c>
      <c r="F88" s="9">
        <v>71</v>
      </c>
      <c r="G88" s="9">
        <v>53.5</v>
      </c>
      <c r="H88" s="9">
        <v>124.5</v>
      </c>
      <c r="I88" s="8" t="s">
        <v>113</v>
      </c>
    </row>
    <row r="89" spans="1:9" outlineLevel="1" x14ac:dyDescent="0.25">
      <c r="A89" s="11"/>
      <c r="B89" s="12"/>
      <c r="C89" s="13" t="s">
        <v>114</v>
      </c>
      <c r="D89" s="25"/>
      <c r="E89" s="26">
        <f>SUBTOTAL(9,E81:E88)</f>
        <v>357</v>
      </c>
      <c r="F89" s="26">
        <f>SUBTOTAL(9,F81:F88)</f>
        <v>994</v>
      </c>
      <c r="G89" s="26">
        <f>SUBTOTAL(9,G81:G88)</f>
        <v>481.5</v>
      </c>
      <c r="H89" s="26">
        <f>SUBTOTAL(9,H81:H88)</f>
        <v>1832.5</v>
      </c>
      <c r="I89" s="25"/>
    </row>
    <row r="90" spans="1:9" ht="33.75" outlineLevel="2" x14ac:dyDescent="0.25">
      <c r="A90" s="16">
        <v>661</v>
      </c>
      <c r="B90" s="17">
        <v>43410</v>
      </c>
      <c r="C90" s="18" t="s">
        <v>115</v>
      </c>
      <c r="D90" s="18" t="s">
        <v>42</v>
      </c>
      <c r="E90" s="19">
        <v>0</v>
      </c>
      <c r="F90" s="19">
        <v>284</v>
      </c>
      <c r="G90" s="19">
        <v>197.16</v>
      </c>
      <c r="H90" s="19">
        <v>481.15999999999997</v>
      </c>
      <c r="I90" s="18" t="s">
        <v>116</v>
      </c>
    </row>
    <row r="91" spans="1:9" ht="33.75" outlineLevel="2" x14ac:dyDescent="0.25">
      <c r="A91" s="6">
        <v>662</v>
      </c>
      <c r="B91" s="7">
        <v>43410</v>
      </c>
      <c r="C91" s="8" t="s">
        <v>115</v>
      </c>
      <c r="D91" s="8" t="s">
        <v>42</v>
      </c>
      <c r="E91" s="9">
        <v>0</v>
      </c>
      <c r="F91" s="9">
        <v>142</v>
      </c>
      <c r="G91" s="9">
        <v>134.57999999999998</v>
      </c>
      <c r="H91" s="9">
        <v>276.58</v>
      </c>
      <c r="I91" s="8" t="s">
        <v>117</v>
      </c>
    </row>
    <row r="92" spans="1:9" outlineLevel="1" x14ac:dyDescent="0.25">
      <c r="A92" s="11"/>
      <c r="B92" s="12"/>
      <c r="C92" s="13" t="s">
        <v>118</v>
      </c>
      <c r="D92" s="25"/>
      <c r="E92" s="26">
        <f>SUBTOTAL(9,E90:E91)</f>
        <v>0</v>
      </c>
      <c r="F92" s="26">
        <f>SUBTOTAL(9,F90:F91)</f>
        <v>426</v>
      </c>
      <c r="G92" s="26">
        <f>SUBTOTAL(9,G90:G91)</f>
        <v>331.74</v>
      </c>
      <c r="H92" s="26">
        <f>SUBTOTAL(9,H90:H91)</f>
        <v>757.74</v>
      </c>
      <c r="I92" s="25"/>
    </row>
    <row r="93" spans="1:9" ht="45" outlineLevel="2" x14ac:dyDescent="0.25">
      <c r="A93" s="16">
        <v>647</v>
      </c>
      <c r="B93" s="17">
        <v>43410</v>
      </c>
      <c r="C93" s="18" t="s">
        <v>119</v>
      </c>
      <c r="D93" s="18" t="s">
        <v>42</v>
      </c>
      <c r="E93" s="19">
        <v>1734</v>
      </c>
      <c r="F93" s="19">
        <v>0</v>
      </c>
      <c r="G93" s="19">
        <v>173</v>
      </c>
      <c r="H93" s="19">
        <v>1907</v>
      </c>
      <c r="I93" s="18" t="s">
        <v>120</v>
      </c>
    </row>
    <row r="94" spans="1:9" outlineLevel="1" x14ac:dyDescent="0.25">
      <c r="A94" s="11"/>
      <c r="B94" s="12"/>
      <c r="C94" s="13" t="s">
        <v>121</v>
      </c>
      <c r="D94" s="25"/>
      <c r="E94" s="26">
        <f>SUBTOTAL(9,E93:E93)</f>
        <v>1734</v>
      </c>
      <c r="F94" s="26">
        <f>SUBTOTAL(9,F93:F93)</f>
        <v>0</v>
      </c>
      <c r="G94" s="26">
        <f>SUBTOTAL(9,G93:G93)</f>
        <v>173</v>
      </c>
      <c r="H94" s="26">
        <f>SUBTOTAL(9,H93:H93)</f>
        <v>1907</v>
      </c>
      <c r="I94" s="25"/>
    </row>
    <row r="95" spans="1:9" ht="45" outlineLevel="2" x14ac:dyDescent="0.25">
      <c r="A95" s="16">
        <v>687</v>
      </c>
      <c r="B95" s="17">
        <v>43417</v>
      </c>
      <c r="C95" s="18" t="s">
        <v>122</v>
      </c>
      <c r="D95" s="18" t="s">
        <v>42</v>
      </c>
      <c r="E95" s="19">
        <v>1156</v>
      </c>
      <c r="F95" s="19">
        <v>231</v>
      </c>
      <c r="G95" s="19">
        <v>173</v>
      </c>
      <c r="H95" s="19">
        <v>1560</v>
      </c>
      <c r="I95" s="18" t="s">
        <v>123</v>
      </c>
    </row>
    <row r="96" spans="1:9" outlineLevel="1" x14ac:dyDescent="0.25">
      <c r="A96" s="11"/>
      <c r="B96" s="12"/>
      <c r="C96" s="13" t="s">
        <v>124</v>
      </c>
      <c r="D96" s="25"/>
      <c r="E96" s="26">
        <f>SUBTOTAL(9,E95:E95)</f>
        <v>1156</v>
      </c>
      <c r="F96" s="26">
        <f>SUBTOTAL(9,F95:F95)</f>
        <v>231</v>
      </c>
      <c r="G96" s="26">
        <f>SUBTOTAL(9,G95:G95)</f>
        <v>173</v>
      </c>
      <c r="H96" s="26">
        <f>SUBTOTAL(9,H95:H95)</f>
        <v>1560</v>
      </c>
      <c r="I96" s="25"/>
    </row>
    <row r="97" spans="1:9" ht="33.75" outlineLevel="2" x14ac:dyDescent="0.25">
      <c r="A97" s="16">
        <v>721</v>
      </c>
      <c r="B97" s="17">
        <v>43431</v>
      </c>
      <c r="C97" s="18" t="s">
        <v>125</v>
      </c>
      <c r="D97" s="18" t="s">
        <v>55</v>
      </c>
      <c r="E97" s="19">
        <v>0</v>
      </c>
      <c r="F97" s="19">
        <v>142</v>
      </c>
      <c r="G97" s="19">
        <v>89</v>
      </c>
      <c r="H97" s="19">
        <v>231</v>
      </c>
      <c r="I97" s="18" t="s">
        <v>126</v>
      </c>
    </row>
    <row r="98" spans="1:9" outlineLevel="1" x14ac:dyDescent="0.25">
      <c r="A98" s="11"/>
      <c r="B98" s="12"/>
      <c r="C98" s="13" t="s">
        <v>127</v>
      </c>
      <c r="D98" s="25"/>
      <c r="E98" s="26">
        <f>SUBTOTAL(9,E97:E97)</f>
        <v>0</v>
      </c>
      <c r="F98" s="26">
        <f>SUBTOTAL(9,F97:F97)</f>
        <v>142</v>
      </c>
      <c r="G98" s="26">
        <f>SUBTOTAL(9,G97:G97)</f>
        <v>89</v>
      </c>
      <c r="H98" s="26">
        <f>SUBTOTAL(9,H97:H97)</f>
        <v>231</v>
      </c>
      <c r="I98" s="25"/>
    </row>
    <row r="99" spans="1:9" ht="33.75" outlineLevel="2" x14ac:dyDescent="0.25">
      <c r="A99" s="16">
        <v>684</v>
      </c>
      <c r="B99" s="17">
        <v>43417</v>
      </c>
      <c r="C99" s="18" t="s">
        <v>128</v>
      </c>
      <c r="D99" s="18" t="s">
        <v>42</v>
      </c>
      <c r="E99" s="19">
        <v>0</v>
      </c>
      <c r="F99" s="19">
        <v>71</v>
      </c>
      <c r="G99" s="19">
        <v>53</v>
      </c>
      <c r="H99" s="19">
        <v>124</v>
      </c>
      <c r="I99" s="18" t="s">
        <v>129</v>
      </c>
    </row>
    <row r="100" spans="1:9" outlineLevel="1" x14ac:dyDescent="0.25">
      <c r="A100" s="11"/>
      <c r="B100" s="12"/>
      <c r="C100" s="13" t="s">
        <v>130</v>
      </c>
      <c r="D100" s="25"/>
      <c r="E100" s="26">
        <f>SUBTOTAL(9,E99:E99)</f>
        <v>0</v>
      </c>
      <c r="F100" s="26">
        <f>SUBTOTAL(9,F99:F99)</f>
        <v>71</v>
      </c>
      <c r="G100" s="26">
        <f>SUBTOTAL(9,G99:G99)</f>
        <v>53</v>
      </c>
      <c r="H100" s="26">
        <f>SUBTOTAL(9,H99:H99)</f>
        <v>124</v>
      </c>
      <c r="I100" s="25"/>
    </row>
    <row r="101" spans="1:9" ht="45" outlineLevel="2" x14ac:dyDescent="0.25">
      <c r="A101" s="16">
        <v>646</v>
      </c>
      <c r="B101" s="17">
        <v>43410</v>
      </c>
      <c r="C101" s="18" t="s">
        <v>131</v>
      </c>
      <c r="D101" s="18" t="s">
        <v>42</v>
      </c>
      <c r="E101" s="19">
        <v>0</v>
      </c>
      <c r="F101" s="19">
        <v>142</v>
      </c>
      <c r="G101" s="19">
        <v>89</v>
      </c>
      <c r="H101" s="19">
        <v>231</v>
      </c>
      <c r="I101" s="18" t="s">
        <v>132</v>
      </c>
    </row>
    <row r="102" spans="1:9" outlineLevel="1" x14ac:dyDescent="0.25">
      <c r="A102" s="11"/>
      <c r="B102" s="12"/>
      <c r="C102" s="13" t="s">
        <v>133</v>
      </c>
      <c r="D102" s="25"/>
      <c r="E102" s="26">
        <f>SUBTOTAL(9,E101:E101)</f>
        <v>0</v>
      </c>
      <c r="F102" s="26">
        <f>SUBTOTAL(9,F101:F101)</f>
        <v>142</v>
      </c>
      <c r="G102" s="26">
        <f>SUBTOTAL(9,G101:G101)</f>
        <v>89</v>
      </c>
      <c r="H102" s="26">
        <f>SUBTOTAL(9,H101:H101)</f>
        <v>231</v>
      </c>
      <c r="I102" s="25"/>
    </row>
    <row r="103" spans="1:9" ht="56.25" outlineLevel="2" x14ac:dyDescent="0.25">
      <c r="A103" s="16">
        <v>690</v>
      </c>
      <c r="B103" s="17">
        <v>43417</v>
      </c>
      <c r="C103" s="18" t="s">
        <v>134</v>
      </c>
      <c r="D103" s="18" t="s">
        <v>55</v>
      </c>
      <c r="E103" s="19">
        <v>357</v>
      </c>
      <c r="F103" s="19">
        <v>142</v>
      </c>
      <c r="G103" s="19">
        <f>107+530.45</f>
        <v>637.45000000000005</v>
      </c>
      <c r="H103" s="19">
        <f>SUM(E103:G103)</f>
        <v>1136.45</v>
      </c>
      <c r="I103" s="18" t="s">
        <v>135</v>
      </c>
    </row>
    <row r="104" spans="1:9" ht="45" outlineLevel="2" x14ac:dyDescent="0.25">
      <c r="A104" s="6">
        <v>708</v>
      </c>
      <c r="B104" s="7">
        <v>43424</v>
      </c>
      <c r="C104" s="8" t="s">
        <v>134</v>
      </c>
      <c r="D104" s="8" t="s">
        <v>55</v>
      </c>
      <c r="E104" s="9">
        <v>1734</v>
      </c>
      <c r="F104" s="9">
        <v>115.5</v>
      </c>
      <c r="G104" s="9">
        <v>465.56</v>
      </c>
      <c r="H104" s="9">
        <v>2315.06</v>
      </c>
      <c r="I104" s="8" t="s">
        <v>136</v>
      </c>
    </row>
    <row r="105" spans="1:9" outlineLevel="1" x14ac:dyDescent="0.25">
      <c r="A105" s="11"/>
      <c r="B105" s="12"/>
      <c r="C105" s="13" t="s">
        <v>137</v>
      </c>
      <c r="D105" s="25"/>
      <c r="E105" s="26">
        <f>SUBTOTAL(9,E103:E104)</f>
        <v>2091</v>
      </c>
      <c r="F105" s="26">
        <f>SUBTOTAL(9,F103:F104)</f>
        <v>257.5</v>
      </c>
      <c r="G105" s="26">
        <f>SUBTOTAL(9,G103:G104)</f>
        <v>1103.01</v>
      </c>
      <c r="H105" s="26">
        <f>SUBTOTAL(9,H103:H104)</f>
        <v>3451.51</v>
      </c>
      <c r="I105" s="25"/>
    </row>
    <row r="106" spans="1:9" ht="45" outlineLevel="2" x14ac:dyDescent="0.25">
      <c r="A106" s="16">
        <v>644</v>
      </c>
      <c r="B106" s="17">
        <v>43410</v>
      </c>
      <c r="C106" s="18" t="s">
        <v>138</v>
      </c>
      <c r="D106" s="18" t="s">
        <v>42</v>
      </c>
      <c r="E106" s="19">
        <v>578</v>
      </c>
      <c r="F106" s="19">
        <v>231</v>
      </c>
      <c r="G106" s="19">
        <v>173</v>
      </c>
      <c r="H106" s="19">
        <v>982</v>
      </c>
      <c r="I106" s="18" t="s">
        <v>139</v>
      </c>
    </row>
    <row r="107" spans="1:9" outlineLevel="1" x14ac:dyDescent="0.25">
      <c r="A107" s="11"/>
      <c r="B107" s="12"/>
      <c r="C107" s="13" t="s">
        <v>140</v>
      </c>
      <c r="D107" s="25"/>
      <c r="E107" s="26">
        <f>SUBTOTAL(9,E106:E106)</f>
        <v>578</v>
      </c>
      <c r="F107" s="26">
        <f>SUBTOTAL(9,F106:F106)</f>
        <v>231</v>
      </c>
      <c r="G107" s="26">
        <f>SUBTOTAL(9,G106:G106)</f>
        <v>173</v>
      </c>
      <c r="H107" s="26">
        <f>SUBTOTAL(9,H106:H106)</f>
        <v>982</v>
      </c>
      <c r="I107" s="25"/>
    </row>
    <row r="108" spans="1:9" ht="45" outlineLevel="2" x14ac:dyDescent="0.25">
      <c r="A108" s="16">
        <v>651</v>
      </c>
      <c r="B108" s="17">
        <v>43410</v>
      </c>
      <c r="C108" s="18" t="s">
        <v>141</v>
      </c>
      <c r="D108" s="18" t="s">
        <v>42</v>
      </c>
      <c r="E108" s="19">
        <v>1156</v>
      </c>
      <c r="F108" s="19">
        <v>231</v>
      </c>
      <c r="G108" s="19">
        <v>173</v>
      </c>
      <c r="H108" s="19">
        <v>1560</v>
      </c>
      <c r="I108" s="18" t="s">
        <v>142</v>
      </c>
    </row>
    <row r="109" spans="1:9" outlineLevel="1" x14ac:dyDescent="0.25">
      <c r="A109" s="11"/>
      <c r="B109" s="12"/>
      <c r="C109" s="13" t="s">
        <v>143</v>
      </c>
      <c r="D109" s="25"/>
      <c r="E109" s="26">
        <f>SUBTOTAL(9,E108:E108)</f>
        <v>1156</v>
      </c>
      <c r="F109" s="26">
        <f>SUBTOTAL(9,F108:F108)</f>
        <v>231</v>
      </c>
      <c r="G109" s="26">
        <f>SUBTOTAL(9,G108:G108)</f>
        <v>173</v>
      </c>
      <c r="H109" s="26">
        <f>SUBTOTAL(9,H108:H108)</f>
        <v>1560</v>
      </c>
      <c r="I109" s="25"/>
    </row>
    <row r="110" spans="1:9" ht="45" outlineLevel="2" x14ac:dyDescent="0.25">
      <c r="A110" s="16">
        <v>686</v>
      </c>
      <c r="B110" s="17">
        <v>43417</v>
      </c>
      <c r="C110" s="18" t="s">
        <v>144</v>
      </c>
      <c r="D110" s="18" t="s">
        <v>42</v>
      </c>
      <c r="E110" s="19">
        <v>578</v>
      </c>
      <c r="F110" s="19">
        <v>0</v>
      </c>
      <c r="G110" s="19">
        <v>598.20000000000005</v>
      </c>
      <c r="H110" s="19">
        <v>1176.2</v>
      </c>
      <c r="I110" s="18" t="s">
        <v>145</v>
      </c>
    </row>
    <row r="111" spans="1:9" outlineLevel="1" x14ac:dyDescent="0.25">
      <c r="A111" s="11"/>
      <c r="B111" s="12"/>
      <c r="C111" s="13" t="s">
        <v>146</v>
      </c>
      <c r="D111" s="25"/>
      <c r="E111" s="26">
        <f>SUBTOTAL(9,E110:E110)</f>
        <v>578</v>
      </c>
      <c r="F111" s="26">
        <f>SUBTOTAL(9,F110:F110)</f>
        <v>0</v>
      </c>
      <c r="G111" s="26">
        <f>SUBTOTAL(9,G110:G110)</f>
        <v>598.20000000000005</v>
      </c>
      <c r="H111" s="26">
        <f>SUBTOTAL(9,H110:H110)</f>
        <v>1176.2</v>
      </c>
      <c r="I111" s="25"/>
    </row>
    <row r="112" spans="1:9" ht="45" outlineLevel="2" x14ac:dyDescent="0.25">
      <c r="A112" s="16">
        <v>641</v>
      </c>
      <c r="B112" s="17">
        <v>43410</v>
      </c>
      <c r="C112" s="18" t="s">
        <v>147</v>
      </c>
      <c r="D112" s="18" t="s">
        <v>42</v>
      </c>
      <c r="E112" s="19">
        <v>357</v>
      </c>
      <c r="F112" s="19">
        <v>142</v>
      </c>
      <c r="G112" s="19">
        <v>107</v>
      </c>
      <c r="H112" s="19">
        <v>606</v>
      </c>
      <c r="I112" s="18" t="s">
        <v>148</v>
      </c>
    </row>
    <row r="113" spans="1:9" outlineLevel="1" x14ac:dyDescent="0.25">
      <c r="A113" s="11"/>
      <c r="B113" s="12"/>
      <c r="C113" s="13" t="s">
        <v>149</v>
      </c>
      <c r="D113" s="25"/>
      <c r="E113" s="26">
        <f>SUBTOTAL(9,E112:E112)</f>
        <v>357</v>
      </c>
      <c r="F113" s="26">
        <f>SUBTOTAL(9,F112:F112)</f>
        <v>142</v>
      </c>
      <c r="G113" s="26">
        <f>SUBTOTAL(9,G112:G112)</f>
        <v>107</v>
      </c>
      <c r="H113" s="26">
        <f>SUBTOTAL(9,H112:H112)</f>
        <v>606</v>
      </c>
      <c r="I113" s="25"/>
    </row>
    <row r="114" spans="1:9" ht="33.75" outlineLevel="2" x14ac:dyDescent="0.25">
      <c r="A114" s="16">
        <v>681</v>
      </c>
      <c r="B114" s="17">
        <v>43417</v>
      </c>
      <c r="C114" s="18" t="s">
        <v>150</v>
      </c>
      <c r="D114" s="18" t="s">
        <v>55</v>
      </c>
      <c r="E114" s="19">
        <v>0</v>
      </c>
      <c r="F114" s="19">
        <v>142</v>
      </c>
      <c r="G114" s="19">
        <v>89</v>
      </c>
      <c r="H114" s="19">
        <v>231</v>
      </c>
      <c r="I114" s="18" t="s">
        <v>151</v>
      </c>
    </row>
    <row r="115" spans="1:9" ht="33.75" outlineLevel="2" x14ac:dyDescent="0.25">
      <c r="A115" s="6">
        <v>682</v>
      </c>
      <c r="B115" s="7">
        <v>43417</v>
      </c>
      <c r="C115" s="8" t="s">
        <v>150</v>
      </c>
      <c r="D115" s="8" t="s">
        <v>55</v>
      </c>
      <c r="E115" s="9">
        <v>0</v>
      </c>
      <c r="F115" s="9">
        <v>284</v>
      </c>
      <c r="G115" s="9">
        <v>178</v>
      </c>
      <c r="H115" s="9">
        <v>462</v>
      </c>
      <c r="I115" s="8" t="s">
        <v>152</v>
      </c>
    </row>
    <row r="116" spans="1:9" ht="33.75" outlineLevel="2" x14ac:dyDescent="0.25">
      <c r="A116" s="6">
        <v>683</v>
      </c>
      <c r="B116" s="7">
        <v>43417</v>
      </c>
      <c r="C116" s="8" t="s">
        <v>150</v>
      </c>
      <c r="D116" s="8" t="s">
        <v>55</v>
      </c>
      <c r="E116" s="9">
        <v>0</v>
      </c>
      <c r="F116" s="9">
        <v>142</v>
      </c>
      <c r="G116" s="9">
        <v>89</v>
      </c>
      <c r="H116" s="9">
        <v>231</v>
      </c>
      <c r="I116" s="8" t="s">
        <v>153</v>
      </c>
    </row>
    <row r="117" spans="1:9" ht="45" outlineLevel="2" x14ac:dyDescent="0.25">
      <c r="A117" s="6">
        <v>703</v>
      </c>
      <c r="B117" s="7">
        <v>43424</v>
      </c>
      <c r="C117" s="8" t="s">
        <v>150</v>
      </c>
      <c r="D117" s="8" t="s">
        <v>55</v>
      </c>
      <c r="E117" s="9">
        <v>0</v>
      </c>
      <c r="F117" s="9">
        <v>142</v>
      </c>
      <c r="G117" s="9">
        <v>89</v>
      </c>
      <c r="H117" s="9">
        <v>231</v>
      </c>
      <c r="I117" s="8" t="s">
        <v>154</v>
      </c>
    </row>
    <row r="118" spans="1:9" ht="33.75" outlineLevel="2" x14ac:dyDescent="0.25">
      <c r="A118" s="6">
        <v>704</v>
      </c>
      <c r="B118" s="7">
        <v>43424</v>
      </c>
      <c r="C118" s="8" t="s">
        <v>150</v>
      </c>
      <c r="D118" s="8" t="s">
        <v>55</v>
      </c>
      <c r="E118" s="9">
        <v>0</v>
      </c>
      <c r="F118" s="9">
        <v>142</v>
      </c>
      <c r="G118" s="9">
        <v>89</v>
      </c>
      <c r="H118" s="9">
        <v>231</v>
      </c>
      <c r="I118" s="8" t="s">
        <v>155</v>
      </c>
    </row>
    <row r="119" spans="1:9" ht="33.75" outlineLevel="2" x14ac:dyDescent="0.25">
      <c r="A119" s="6">
        <v>705</v>
      </c>
      <c r="B119" s="7">
        <v>43424</v>
      </c>
      <c r="C119" s="8" t="s">
        <v>150</v>
      </c>
      <c r="D119" s="8" t="s">
        <v>55</v>
      </c>
      <c r="E119" s="9">
        <v>0</v>
      </c>
      <c r="F119" s="9">
        <v>142</v>
      </c>
      <c r="G119" s="9">
        <v>89</v>
      </c>
      <c r="H119" s="9">
        <v>231</v>
      </c>
      <c r="I119" s="8" t="s">
        <v>156</v>
      </c>
    </row>
    <row r="120" spans="1:9" outlineLevel="1" x14ac:dyDescent="0.25">
      <c r="A120" s="11"/>
      <c r="B120" s="12"/>
      <c r="C120" s="13" t="s">
        <v>157</v>
      </c>
      <c r="D120" s="25"/>
      <c r="E120" s="26">
        <f>SUBTOTAL(9,E114:E119)</f>
        <v>0</v>
      </c>
      <c r="F120" s="26">
        <f>SUBTOTAL(9,F114:F119)</f>
        <v>994</v>
      </c>
      <c r="G120" s="26">
        <f>SUBTOTAL(9,G114:G119)</f>
        <v>623</v>
      </c>
      <c r="H120" s="26">
        <f>SUBTOTAL(9,H114:H119)</f>
        <v>1617</v>
      </c>
      <c r="I120" s="25"/>
    </row>
    <row r="121" spans="1:9" ht="45" outlineLevel="2" x14ac:dyDescent="0.25">
      <c r="A121" s="16">
        <v>645</v>
      </c>
      <c r="B121" s="17">
        <v>43410</v>
      </c>
      <c r="C121" s="18" t="s">
        <v>158</v>
      </c>
      <c r="D121" s="18" t="s">
        <v>42</v>
      </c>
      <c r="E121" s="19">
        <v>1156</v>
      </c>
      <c r="F121" s="19">
        <v>115.5</v>
      </c>
      <c r="G121" s="19">
        <v>173</v>
      </c>
      <c r="H121" s="19">
        <v>1444.5</v>
      </c>
      <c r="I121" s="18" t="s">
        <v>159</v>
      </c>
    </row>
    <row r="122" spans="1:9" outlineLevel="1" x14ac:dyDescent="0.25">
      <c r="A122" s="11"/>
      <c r="B122" s="12"/>
      <c r="C122" s="13" t="s">
        <v>160</v>
      </c>
      <c r="D122" s="25"/>
      <c r="E122" s="26">
        <f>SUBTOTAL(9,E121:E121)</f>
        <v>1156</v>
      </c>
      <c r="F122" s="26">
        <f>SUBTOTAL(9,F121:F121)</f>
        <v>115.5</v>
      </c>
      <c r="G122" s="26">
        <f>SUBTOTAL(9,G121:G121)</f>
        <v>173</v>
      </c>
      <c r="H122" s="26">
        <f>SUBTOTAL(9,H121:H121)</f>
        <v>1444.5</v>
      </c>
      <c r="I122" s="25"/>
    </row>
    <row r="123" spans="1:9" ht="45" outlineLevel="2" x14ac:dyDescent="0.25">
      <c r="A123" s="16">
        <v>649</v>
      </c>
      <c r="B123" s="17">
        <v>43410</v>
      </c>
      <c r="C123" s="18" t="s">
        <v>161</v>
      </c>
      <c r="D123" s="18" t="s">
        <v>42</v>
      </c>
      <c r="E123" s="19">
        <v>1734</v>
      </c>
      <c r="F123" s="19">
        <v>0</v>
      </c>
      <c r="G123" s="19">
        <v>173</v>
      </c>
      <c r="H123" s="19">
        <v>1907</v>
      </c>
      <c r="I123" s="18" t="s">
        <v>162</v>
      </c>
    </row>
    <row r="124" spans="1:9" outlineLevel="1" x14ac:dyDescent="0.25">
      <c r="A124" s="11"/>
      <c r="B124" s="12"/>
      <c r="C124" s="13" t="s">
        <v>163</v>
      </c>
      <c r="D124" s="25"/>
      <c r="E124" s="26">
        <f>SUBTOTAL(9,E123:E123)</f>
        <v>1734</v>
      </c>
      <c r="F124" s="26">
        <f>SUBTOTAL(9,F123:F123)</f>
        <v>0</v>
      </c>
      <c r="G124" s="26">
        <f>SUBTOTAL(9,G123:G123)</f>
        <v>173</v>
      </c>
      <c r="H124" s="26">
        <f>SUBTOTAL(9,H123:H123)</f>
        <v>1907</v>
      </c>
      <c r="I124" s="25"/>
    </row>
    <row r="125" spans="1:9" ht="33.75" outlineLevel="2" x14ac:dyDescent="0.25">
      <c r="A125" s="16">
        <v>672</v>
      </c>
      <c r="B125" s="17">
        <v>43417</v>
      </c>
      <c r="C125" s="18" t="s">
        <v>164</v>
      </c>
      <c r="D125" s="18" t="s">
        <v>55</v>
      </c>
      <c r="E125" s="19">
        <v>714</v>
      </c>
      <c r="F125" s="19">
        <v>0</v>
      </c>
      <c r="G125" s="19">
        <v>420.74</v>
      </c>
      <c r="H125" s="19">
        <v>1134.74</v>
      </c>
      <c r="I125" s="18" t="s">
        <v>165</v>
      </c>
    </row>
    <row r="126" spans="1:9" outlineLevel="1" x14ac:dyDescent="0.25">
      <c r="A126" s="11"/>
      <c r="B126" s="12"/>
      <c r="C126" s="13" t="s">
        <v>166</v>
      </c>
      <c r="D126" s="25"/>
      <c r="E126" s="26">
        <f>SUBTOTAL(9,E125:E125)</f>
        <v>714</v>
      </c>
      <c r="F126" s="26">
        <f>SUBTOTAL(9,F125:F125)</f>
        <v>0</v>
      </c>
      <c r="G126" s="26">
        <f>SUBTOTAL(9,G125:G125)</f>
        <v>420.74</v>
      </c>
      <c r="H126" s="26">
        <f>SUBTOTAL(9,H125:H125)</f>
        <v>1134.74</v>
      </c>
      <c r="I126" s="25"/>
    </row>
    <row r="127" spans="1:9" ht="33.75" outlineLevel="2" x14ac:dyDescent="0.25">
      <c r="A127" s="16">
        <v>660</v>
      </c>
      <c r="B127" s="17">
        <v>43410</v>
      </c>
      <c r="C127" s="18" t="s">
        <v>167</v>
      </c>
      <c r="D127" s="18" t="s">
        <v>55</v>
      </c>
      <c r="E127" s="19">
        <v>0</v>
      </c>
      <c r="F127" s="19">
        <v>142</v>
      </c>
      <c r="G127" s="19">
        <v>89</v>
      </c>
      <c r="H127" s="19">
        <v>231</v>
      </c>
      <c r="I127" s="18" t="s">
        <v>168</v>
      </c>
    </row>
    <row r="128" spans="1:9" ht="45" outlineLevel="2" x14ac:dyDescent="0.25">
      <c r="A128" s="6">
        <v>689</v>
      </c>
      <c r="B128" s="7">
        <v>43424</v>
      </c>
      <c r="C128" s="8" t="s">
        <v>167</v>
      </c>
      <c r="D128" s="8" t="s">
        <v>55</v>
      </c>
      <c r="E128" s="9">
        <v>357</v>
      </c>
      <c r="F128" s="9">
        <v>142</v>
      </c>
      <c r="G128" s="9">
        <v>107</v>
      </c>
      <c r="H128" s="9">
        <v>606</v>
      </c>
      <c r="I128" s="8" t="s">
        <v>169</v>
      </c>
    </row>
    <row r="129" spans="1:9" ht="33.75" outlineLevel="2" x14ac:dyDescent="0.25">
      <c r="A129" s="6">
        <v>701</v>
      </c>
      <c r="B129" s="7">
        <v>43424</v>
      </c>
      <c r="C129" s="8" t="s">
        <v>167</v>
      </c>
      <c r="D129" s="8" t="s">
        <v>55</v>
      </c>
      <c r="E129" s="9">
        <v>0</v>
      </c>
      <c r="F129" s="9">
        <v>142</v>
      </c>
      <c r="G129" s="9">
        <v>89</v>
      </c>
      <c r="H129" s="9">
        <v>231</v>
      </c>
      <c r="I129" s="8" t="s">
        <v>170</v>
      </c>
    </row>
    <row r="130" spans="1:9" ht="33.75" outlineLevel="2" x14ac:dyDescent="0.25">
      <c r="A130" s="6">
        <v>702</v>
      </c>
      <c r="B130" s="7">
        <v>43424</v>
      </c>
      <c r="C130" s="8" t="s">
        <v>167</v>
      </c>
      <c r="D130" s="8" t="s">
        <v>55</v>
      </c>
      <c r="E130" s="9">
        <v>0</v>
      </c>
      <c r="F130" s="9">
        <v>142</v>
      </c>
      <c r="G130" s="9">
        <v>89</v>
      </c>
      <c r="H130" s="9">
        <v>231</v>
      </c>
      <c r="I130" s="8" t="s">
        <v>171</v>
      </c>
    </row>
    <row r="131" spans="1:9" ht="33.75" outlineLevel="2" x14ac:dyDescent="0.25">
      <c r="A131" s="6">
        <v>717</v>
      </c>
      <c r="B131" s="7">
        <v>43431</v>
      </c>
      <c r="C131" s="8" t="s">
        <v>167</v>
      </c>
      <c r="D131" s="8" t="s">
        <v>55</v>
      </c>
      <c r="E131" s="9">
        <v>0</v>
      </c>
      <c r="F131" s="9">
        <v>142</v>
      </c>
      <c r="G131" s="9">
        <v>89</v>
      </c>
      <c r="H131" s="9">
        <v>231</v>
      </c>
      <c r="I131" s="8" t="s">
        <v>172</v>
      </c>
    </row>
    <row r="132" spans="1:9" outlineLevel="1" x14ac:dyDescent="0.25">
      <c r="A132" s="11"/>
      <c r="B132" s="12"/>
      <c r="C132" s="13" t="s">
        <v>173</v>
      </c>
      <c r="D132" s="25"/>
      <c r="E132" s="26">
        <f>SUBTOTAL(9,E127:E131)</f>
        <v>357</v>
      </c>
      <c r="F132" s="26">
        <f>SUBTOTAL(9,F127:F131)</f>
        <v>710</v>
      </c>
      <c r="G132" s="26">
        <f>SUBTOTAL(9,G127:G131)</f>
        <v>463</v>
      </c>
      <c r="H132" s="26">
        <f>SUBTOTAL(9,H127:H131)</f>
        <v>1530</v>
      </c>
      <c r="I132" s="25"/>
    </row>
    <row r="133" spans="1:9" ht="45" outlineLevel="2" x14ac:dyDescent="0.25">
      <c r="A133" s="16">
        <v>650</v>
      </c>
      <c r="B133" s="17">
        <v>43410</v>
      </c>
      <c r="C133" s="18" t="s">
        <v>174</v>
      </c>
      <c r="D133" s="18" t="s">
        <v>42</v>
      </c>
      <c r="E133" s="19">
        <v>1156</v>
      </c>
      <c r="F133" s="19">
        <v>231</v>
      </c>
      <c r="G133" s="19">
        <v>173</v>
      </c>
      <c r="H133" s="19">
        <v>1560</v>
      </c>
      <c r="I133" s="18" t="s">
        <v>175</v>
      </c>
    </row>
    <row r="134" spans="1:9" outlineLevel="1" x14ac:dyDescent="0.25">
      <c r="A134" s="11"/>
      <c r="B134" s="12"/>
      <c r="C134" s="13" t="s">
        <v>176</v>
      </c>
      <c r="D134" s="25"/>
      <c r="E134" s="26">
        <f>SUBTOTAL(9,E133:E133)</f>
        <v>1156</v>
      </c>
      <c r="F134" s="26">
        <f>SUBTOTAL(9,F133:F133)</f>
        <v>231</v>
      </c>
      <c r="G134" s="26">
        <f>SUBTOTAL(9,G133:G133)</f>
        <v>173</v>
      </c>
      <c r="H134" s="26">
        <f>SUBTOTAL(9,H133:H133)</f>
        <v>1560</v>
      </c>
      <c r="I134" s="25"/>
    </row>
    <row r="135" spans="1:9" ht="33.75" outlineLevel="2" x14ac:dyDescent="0.25">
      <c r="A135" s="16">
        <v>685</v>
      </c>
      <c r="B135" s="17">
        <v>43417</v>
      </c>
      <c r="C135" s="18" t="s">
        <v>177</v>
      </c>
      <c r="D135" s="18" t="s">
        <v>42</v>
      </c>
      <c r="E135" s="19">
        <v>578</v>
      </c>
      <c r="F135" s="19">
        <v>0</v>
      </c>
      <c r="G135" s="19">
        <v>598.20000000000005</v>
      </c>
      <c r="H135" s="19">
        <v>1176.2</v>
      </c>
      <c r="I135" s="18" t="s">
        <v>178</v>
      </c>
    </row>
    <row r="136" spans="1:9" outlineLevel="1" x14ac:dyDescent="0.25">
      <c r="A136" s="11"/>
      <c r="B136" s="12"/>
      <c r="C136" s="13" t="s">
        <v>179</v>
      </c>
      <c r="D136" s="25"/>
      <c r="E136" s="26">
        <f>SUBTOTAL(9,E135:E135)</f>
        <v>578</v>
      </c>
      <c r="F136" s="26">
        <f>SUBTOTAL(9,F135:F135)</f>
        <v>0</v>
      </c>
      <c r="G136" s="26">
        <f>SUBTOTAL(9,G135:G135)</f>
        <v>598.20000000000005</v>
      </c>
      <c r="H136" s="26">
        <f>SUBTOTAL(9,H135:H135)</f>
        <v>1176.2</v>
      </c>
      <c r="I136" s="25"/>
    </row>
    <row r="137" spans="1:9" x14ac:dyDescent="0.25">
      <c r="A137" s="11"/>
      <c r="B137" s="12"/>
      <c r="C137" s="20" t="s">
        <v>180</v>
      </c>
      <c r="D137" s="25"/>
      <c r="E137" s="26">
        <f>SUBTOTAL(9,E31:E135)</f>
        <v>21590</v>
      </c>
      <c r="F137" s="26">
        <f>SUBTOTAL(9,F31:F135)</f>
        <v>9658</v>
      </c>
      <c r="G137" s="26">
        <f>SUBTOTAL(9,G31:G135)</f>
        <v>13256.570000000002</v>
      </c>
      <c r="H137" s="26">
        <f>SUBTOTAL(9,H31:H135)</f>
        <v>44504.57</v>
      </c>
      <c r="I137" s="25"/>
    </row>
    <row r="141" spans="1:9" x14ac:dyDescent="0.25">
      <c r="A141" s="35" t="s">
        <v>181</v>
      </c>
      <c r="B141" s="36"/>
      <c r="C141" s="36"/>
      <c r="D141" s="36"/>
      <c r="E141" s="36"/>
      <c r="F141" s="36"/>
      <c r="G141" s="36"/>
      <c r="H141" s="37"/>
    </row>
    <row r="142" spans="1:9" x14ac:dyDescent="0.25">
      <c r="A142" s="27"/>
      <c r="B142" s="28"/>
      <c r="C142" s="28"/>
      <c r="D142" s="20" t="s">
        <v>39</v>
      </c>
      <c r="E142" s="29">
        <f>E25</f>
        <v>5160</v>
      </c>
      <c r="F142" s="29">
        <f t="shared" ref="F142:H142" si="0">F25</f>
        <v>1320</v>
      </c>
      <c r="G142" s="29">
        <f t="shared" si="0"/>
        <v>825</v>
      </c>
      <c r="H142" s="29">
        <f t="shared" si="0"/>
        <v>7305</v>
      </c>
    </row>
    <row r="143" spans="1:9" x14ac:dyDescent="0.25">
      <c r="A143" s="27"/>
      <c r="B143" s="28"/>
      <c r="C143" s="28"/>
      <c r="D143" s="20" t="s">
        <v>180</v>
      </c>
      <c r="E143" s="29">
        <f>E137</f>
        <v>21590</v>
      </c>
      <c r="F143" s="29">
        <f t="shared" ref="F143:H143" si="1">F137</f>
        <v>9658</v>
      </c>
      <c r="G143" s="29">
        <f t="shared" si="1"/>
        <v>13256.570000000002</v>
      </c>
      <c r="H143" s="29">
        <f t="shared" si="1"/>
        <v>44504.57</v>
      </c>
    </row>
    <row r="144" spans="1:9" x14ac:dyDescent="0.25">
      <c r="A144" s="27"/>
      <c r="B144" s="28"/>
      <c r="C144" s="28"/>
      <c r="D144" s="20" t="s">
        <v>182</v>
      </c>
      <c r="E144" s="29">
        <f t="shared" ref="E144:G144" si="2">SUM(E142:E143)</f>
        <v>26750</v>
      </c>
      <c r="F144" s="29">
        <f t="shared" si="2"/>
        <v>10978</v>
      </c>
      <c r="G144" s="29">
        <f t="shared" si="2"/>
        <v>14081.570000000002</v>
      </c>
      <c r="H144" s="29">
        <f>SUM(H142:H143)</f>
        <v>51809.57</v>
      </c>
    </row>
    <row r="146" spans="1:1" x14ac:dyDescent="0.25">
      <c r="A146" s="30" t="s">
        <v>183</v>
      </c>
    </row>
  </sheetData>
  <mergeCells count="4">
    <mergeCell ref="A2:I2"/>
    <mergeCell ref="A3:I3"/>
    <mergeCell ref="A28:I28"/>
    <mergeCell ref="A141:H141"/>
  </mergeCells>
  <conditionalFormatting sqref="A26:G27">
    <cfRule type="expression" dxfId="6" priority="12">
      <formula>OR(#REF!="",AND(#REF!&lt;&gt;"",#REF!=""))</formula>
    </cfRule>
  </conditionalFormatting>
  <conditionalFormatting sqref="A26:G27">
    <cfRule type="expression" priority="13">
      <formula>OR(#REF!="",AND(#REF!&lt;&gt;"",#REF!=""))</formula>
    </cfRule>
  </conditionalFormatting>
  <conditionalFormatting sqref="I26:I27">
    <cfRule type="expression" dxfId="5" priority="10">
      <formula>OR(#REF!="",AND(#REF!&lt;&gt;"",#REF!=""))</formula>
    </cfRule>
  </conditionalFormatting>
  <conditionalFormatting sqref="I26:I27 A142:D144">
    <cfRule type="expression" priority="11">
      <formula>OR(#REF!="",AND(#REF!&lt;&gt;"",#REF!=""))</formula>
    </cfRule>
  </conditionalFormatting>
  <conditionalFormatting sqref="A142:D144">
    <cfRule type="expression" dxfId="4" priority="9">
      <formula>OR(#REF!="",AND(#REF!&lt;&gt;"",#REF!=""))</formula>
    </cfRule>
  </conditionalFormatting>
  <conditionalFormatting sqref="E144:H144 E142:H142">
    <cfRule type="expression" dxfId="3" priority="7">
      <formula>OR(#REF!="",AND(#REF!&lt;&gt;"",#REF!=""))</formula>
    </cfRule>
  </conditionalFormatting>
  <conditionalFormatting sqref="E144:H144 E142:H142">
    <cfRule type="expression" priority="8">
      <formula>OR(#REF!="",AND(#REF!&lt;&gt;"",#REF!=""))</formula>
    </cfRule>
  </conditionalFormatting>
  <conditionalFormatting sqref="E143:H143">
    <cfRule type="expression" dxfId="2" priority="5">
      <formula>OR(#REF!="",AND(#REF!&lt;&gt;"",#REF!=""))</formula>
    </cfRule>
  </conditionalFormatting>
  <conditionalFormatting sqref="E143:H143">
    <cfRule type="expression" priority="6">
      <formula>OR(#REF!="",AND(#REF!&lt;&gt;"",#REF!=""))</formula>
    </cfRule>
  </conditionalFormatting>
  <conditionalFormatting sqref="C25">
    <cfRule type="expression" priority="4">
      <formula>OR(#REF!="",AND(#REF!&lt;&gt;"",#REF!=""))</formula>
    </cfRule>
  </conditionalFormatting>
  <conditionalFormatting sqref="C25">
    <cfRule type="expression" dxfId="1" priority="3">
      <formula>OR(#REF!="",AND(#REF!&lt;&gt;"",#REF!=""))</formula>
    </cfRule>
  </conditionalFormatting>
  <conditionalFormatting sqref="C137">
    <cfRule type="expression" priority="2">
      <formula>OR(#REF!="",AND(#REF!&lt;&gt;"",#REF!=""))</formula>
    </cfRule>
  </conditionalFormatting>
  <conditionalFormatting sqref="C137">
    <cfRule type="expression" dxfId="0" priority="1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81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Isabella Pereira de Sousa</cp:lastModifiedBy>
  <cp:lastPrinted>2019-03-08T18:11:08Z</cp:lastPrinted>
  <dcterms:created xsi:type="dcterms:W3CDTF">2019-03-08T18:02:39Z</dcterms:created>
  <dcterms:modified xsi:type="dcterms:W3CDTF">2019-03-13T12:35:53Z</dcterms:modified>
</cp:coreProperties>
</file>