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J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F61" i="1"/>
  <c r="E61" i="1"/>
  <c r="H54" i="1"/>
  <c r="G54" i="1"/>
  <c r="F54" i="1"/>
  <c r="E54" i="1"/>
  <c r="H52" i="1"/>
  <c r="G52" i="1"/>
  <c r="F52" i="1"/>
  <c r="E52" i="1"/>
  <c r="H49" i="1"/>
  <c r="G49" i="1"/>
  <c r="F49" i="1"/>
  <c r="E49" i="1"/>
  <c r="H47" i="1"/>
  <c r="G47" i="1"/>
  <c r="F47" i="1"/>
  <c r="E47" i="1"/>
  <c r="H44" i="1"/>
  <c r="G44" i="1"/>
  <c r="F44" i="1"/>
  <c r="E44" i="1"/>
  <c r="H39" i="1"/>
  <c r="G39" i="1"/>
  <c r="F39" i="1"/>
  <c r="E39" i="1"/>
  <c r="H37" i="1"/>
  <c r="G37" i="1"/>
  <c r="F37" i="1"/>
  <c r="E37" i="1"/>
  <c r="H34" i="1"/>
  <c r="G34" i="1"/>
  <c r="F34" i="1"/>
  <c r="E34" i="1"/>
  <c r="H31" i="1"/>
  <c r="G31" i="1"/>
  <c r="F31" i="1"/>
  <c r="E31" i="1"/>
  <c r="F29" i="1"/>
  <c r="E29" i="1"/>
  <c r="H28" i="1"/>
  <c r="G28" i="1"/>
  <c r="G29" i="1" s="1"/>
  <c r="E28" i="1"/>
  <c r="H27" i="1"/>
  <c r="H29" i="1" s="1"/>
  <c r="H22" i="1"/>
  <c r="H62" i="1" s="1"/>
  <c r="H68" i="1" s="1"/>
  <c r="G22" i="1"/>
  <c r="G62" i="1" s="1"/>
  <c r="G68" i="1" s="1"/>
  <c r="F22" i="1"/>
  <c r="F62" i="1" s="1"/>
  <c r="F68" i="1" s="1"/>
  <c r="E22" i="1"/>
  <c r="E62" i="1" s="1"/>
  <c r="E68" i="1" s="1"/>
  <c r="H11" i="1"/>
  <c r="G11" i="1"/>
  <c r="F11" i="1"/>
  <c r="E11" i="1"/>
  <c r="H9" i="1"/>
  <c r="G9" i="1"/>
  <c r="F9" i="1"/>
  <c r="E9" i="1"/>
  <c r="H7" i="1"/>
  <c r="H12" i="1" s="1"/>
  <c r="H67" i="1" s="1"/>
  <c r="H69" i="1" s="1"/>
  <c r="G7" i="1"/>
  <c r="G12" i="1" s="1"/>
  <c r="G67" i="1" s="1"/>
  <c r="G69" i="1" s="1"/>
  <c r="F7" i="1"/>
  <c r="F12" i="1" s="1"/>
  <c r="F67" i="1" s="1"/>
  <c r="F69" i="1" s="1"/>
  <c r="E7" i="1"/>
  <c r="E12" i="1" s="1"/>
  <c r="E67" i="1" s="1"/>
  <c r="E69" i="1" s="1"/>
</calcChain>
</file>

<file path=xl/sharedStrings.xml><?xml version="1.0" encoding="utf-8"?>
<sst xmlns="http://schemas.openxmlformats.org/spreadsheetml/2006/main" count="148" uniqueCount="85">
  <si>
    <t>DIÁRIAS, AJUDA DE CUSTOS DESLOCAMENTO EM JANEIRO/2019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</si>
  <si>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</si>
  <si>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</si>
  <si>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</si>
  <si>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</si>
  <si>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</si>
  <si>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</si>
  <si>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</si>
  <si>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</si>
  <si>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</si>
  <si>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</si>
  <si>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Laraue Pommerening</t>
  </si>
  <si>
    <t>Empregado</t>
  </si>
  <si>
    <t>Pagamento de 1 Diária com pernoite (hotel e 2 refeições) Estadual, 1 Ajuda de Custo 2 sem pernoite (1 refeição) Estadual, 1 Deslocamento Urbano (despesas com táxi) Estadual a Laraue Pommerening referente a: CONV. 002/2019 Abertura do Pregão presencial 01/2019 - COWORKING Chapecó, Chapecó/SC, 22/01/2019, ida:21/01/2019.</t>
  </si>
  <si>
    <t>Laraue Pommerening Total</t>
  </si>
  <si>
    <t>Letícia Hasckel Gewehr</t>
  </si>
  <si>
    <t>Pagamento de 1 Ajuda de Custo 2 sem pernoite (1 refeição) Estadual, 1 Deslocamento Urbano (despesas com táxi) Estadual, 1 Diária com pernoite (hotel e 2 refeições) Estadual a Leticia Hasckel Gewehr referente a: CONV. 003/2019 Abertura do Pregão presencial 01/2019 - COWORKING Chapecó, Chapecó/SC, 22/01/2019, ida:21/01/2019.</t>
  </si>
  <si>
    <t>Letícia Hasckel Gewehr Total</t>
  </si>
  <si>
    <t>Yve Sarkis da Costa</t>
  </si>
  <si>
    <t>Pagamento de 1 Ajuda de Custo 2 sem pernoite (1 refeição) Estadual, 1 Deslocamento Urbano (despesas com táxi) Estadual, 1 Diária com pernoite (hotel e 2 refeições) Estadual a Yve Sarkis da Costa referente a: CONV. 004/2019 Abertura do Pregão presencial 01/2019 - COWORKING Chapecó, Chapecó/SC, 22/01/2019, ida:21/01/2019.</t>
  </si>
  <si>
    <t>Yve Sarkis da Costa Total</t>
  </si>
  <si>
    <t>Total - Funcionários</t>
  </si>
  <si>
    <t>CONSELHEIROS/CONVIDADOS</t>
  </si>
  <si>
    <t>Claudia Elisa Poletto</t>
  </si>
  <si>
    <t>Conselheiro</t>
  </si>
  <si>
    <t>Pagamento de 1 Ajuda de Custo 1 sem pernoite (2 refeições) Estadual, 1 Auxílio estacionamento, 131 Auxílio deslocamento a Claudia Elisa Poletto referente a: 87ª Sessão Plenária Ordinária do CAU/SC, Florianópolis/SC, 17/01/2019.</t>
  </si>
  <si>
    <t>Pagamento de 1 Auxílio estacionamento , 131 Auxílio deslocamento , 1 Ajuda de Custo 1 sem pernoite (2 refeições) Estadual   a Claudia Elisa Poletto referente a: CONV. 025/2019 Vistoria/fiscalização do abrigo provisório ocupado pelos índios, Florianópolis/SC , 25/01/2019.</t>
  </si>
  <si>
    <t>Pagamento de 1 Auxílio estacionamento , 131 Auxílio deslocamento , 1 Ajuda de Custo 1 sem pernoite (2 refeições) Estadual   a Claudia Elisa Poletto referente a: CONV. 020/2019 1ª Reunião Ordinária CATHIS-CAU/SC, Florianópolis/SC , 28/01/2019.</t>
  </si>
  <si>
    <t>Pagamento de 1 Auxílio estacionamento , 1 Ajuda de Custo 1 sem pernoite (2 refeições) Estadual , 131 Auxílio deslocamento   a Claudia Elisa Poletto referente a: CONV. 019/2019 1ª Reunião Ordinária CED-CAU/SC, Florianópolis/SC , 29/01/2019.</t>
  </si>
  <si>
    <t>Claudia Elisa Poletto Total</t>
  </si>
  <si>
    <t>Daniela Pareja Garcia Sarmento</t>
  </si>
  <si>
    <t>Pagamento de 2 Auxílio estacionamento, 1 Diária com pernoite (hotel e 2 refeições) Estadual, 294 Auxílio deslocamento, 1 Ajuda de Custo 1 sem pernoite (2 refeições) Estadual a Daniela Pareja Garcia Sarmento referente a: CONV. 599/2018 1ª Reunião Ordinária do Conselho Diretor, Florianópolis/SC; Atividades Administrativas, Florianópolis/SC. Dias 07 e 08/01/2019.</t>
  </si>
  <si>
    <t>Pagamento de 294 Auxílio deslocamento, 1 Auxílio estacionamento, 1 Diária com pernoite (hotel e 2 refeições) Estadual, 1 Ajuda de Custo 1 sem pernoite (2 refeições) Estadual a Daniela Pareja Garcia Sarmento referente a: Atividades Administrativas 11/01, Florianópolis/SC, 11/01/2019, ida:10/01/2019.</t>
  </si>
  <si>
    <t>Pagamento de 3 Auxílio estacionamento, 1 Ajuda de Custo 2 sem pernoite (1 refeição) Estadual, 294 Auxílio deslocamento, 3 Diária com pernoite (hotel e 2 refeições) Estadual a Daniela Pareja Garcia Sarmento referente a: 87ª Sessão Plenária Ordinária do CAU/SC, Florianópolis/SC, 17/01/2019; Reunião Ciga e Atividades Administrativas 15 e 16/01, Florianópolis/SC, 15 e 16/01/2019, ida:14/01/2019, volta:17/01/2019.</t>
  </si>
  <si>
    <t>Para participação em Posse Reitoria FURB 31/01/2019 - CANCELADA
Valor descontado na correção da Diária 22/2019 paga em 05/02</t>
  </si>
  <si>
    <t>Pagamento de 1 Deslocamento Urbano (despesas com táxi) Estadual ,  1 Ajuda de Custo 1 sem pernoite (2 refeições) Estadual  a Daniela Pareja Garcia Sarmento referente ao(s) evento(s): Reunião Fórum dos Presidentes em Salvador 31/01, Salvador - BA , 31/01/2019, ida:01/02/2019, volta:01/02/2019; Posse Deputados ALESC; Reunião IPUF; Atividades Administrativas 01/02, Florianópolis/SC , 01/02/2019.</t>
  </si>
  <si>
    <t>Pagamento de 1 Ajuda de Custo 1 sem pernoite (2 refeições) Nacional, 1 Deslocamento Urbano (despesas com táxi) Estadual, 1 Deslocamento Urbano (despesas com táxi) Nacional, 1 Diária com pernoite (hotel e 2 refeições) Estadual, 1 Diária com pernoite (hotel e 2 refeições) Nacional a Daniela Pareja Garcia Sarmento referente ao(s) evento(s): Atividades Administrativas 22/01, Florianópolis/SC , 22/01/2019, volta:25/01/2019; Reunião GT Fórum dos Presidentes BH, Belo Horizonte - MG , 24/01/2019, ida:22/01/2019, volta:25/01/2019.</t>
  </si>
  <si>
    <t>Daniela Pareja Garcia Sarmento Total</t>
  </si>
  <si>
    <t>Diego Daniel</t>
  </si>
  <si>
    <t>Pagamento de 1 Diária com pernoite (hotel e 2 refeições) Estadual , 1 Auxílio estacionamento , 433 Auxílio deslocamento   a Diego Daniel referente a: CONV. 026/2019 1ª Reunião Ordinária CEF-CAU/SC, Florianópolis/SC , 28/01/2019, ida:27/01/2019, volta:28/01/2019.</t>
  </si>
  <si>
    <t>Diego Daniel Total</t>
  </si>
  <si>
    <t>Everson Martins</t>
  </si>
  <si>
    <t>Pagamento de 1 Ajuda de Custo 1 sem pernoite (2 refeições) Estadual , 1 Deslocamento Urbano (despesas com táxi) Estadual , 1 Reembolso de Passagem Rodoviária   a Everson Martins referente a: CONV. 599/2018 1ª Reunião Ordinária do Conselho Diretor, Florianópolis/SC , 07/01/2019.</t>
  </si>
  <si>
    <t>Pagamento de 1 Ajuda de Custo 1 sem pernoite (2 refeições) Estadual , 1 Reembolso de Passagem Rodoviária , 1 Diária com pernoite (hotel e 2 refeições) Estadual , 1 Deslocamento Urbano (despesas com táxi) Estadual   a Everson Martins referente a: CONV. 005/2019 1ª Reunião Extraordinária do Conselho Diretor, Florianópolis/SC , 16/01/2019, volta:17/01/2019; 87ª Sessão Plenária Ordinária do CAU/SC, Florianópolis/SC , 17/01/2019, ida:16/01/2019, volta:17/01/2019.</t>
  </si>
  <si>
    <t>Everson Martins Total</t>
  </si>
  <si>
    <t>Fabio Vieira Silva</t>
  </si>
  <si>
    <t>Pagamento de 1 Ajuda de Custo 1 sem pernoite (2 refeições) Estadual , 1 Auxílio estacionamento , 50 Auxílio deslocamento   a Fabio Vieira Silva referente a: CONV. 023/2019 1ª Reunião Ordinária CEP-CAU/SC, Florianópolis/SC , 30/01/2019.</t>
  </si>
  <si>
    <t>Pagamento de 1 Auxílio estacionamento , 1 Ajuda de Custo 1 sem pernoite (2 refeições) Estadual , 50 Auxílio deslocamento   a Fabio Vieira Silva referente a: 87ª Sessão Plenária Ordinária do CAU/SC, Florianópolis/SC , 17/01/2019.</t>
  </si>
  <si>
    <t>Fabio Vieira Silva Total</t>
  </si>
  <si>
    <t>Gabriela Morais Pereira</t>
  </si>
  <si>
    <t>Pagamento de 1 Ajuda de Custo 1 sem pernoite (2 refeições) Estadual , 239 Auxílio deslocamento , 1 Auxílio estacionamento   a Gabriela Morais Pereira referente a: 87ª Sessão Plenária Ordinária do CAU/SC, Florianópolis/SC , 17/01/2019.</t>
  </si>
  <si>
    <t>Gabriela Morais Pereira Total</t>
  </si>
  <si>
    <t>Jaqueline Andrade</t>
  </si>
  <si>
    <t>Pagamento de 0,50 Deslocamento Urbano (despesas com táxi) Estadual, 1 Ajuda de Custo 2 sem pernoite (1 refeição) Estadual a Jaqueline Andrade referente a: CONV. 598/2018 3ª Reunião Extraordinária CEF-CAU/SC, Florianópolis/SC, 21/12/2018.</t>
  </si>
  <si>
    <t>Pagamento de 0,50 Deslocamento Urbano (despesas com táxi) Estadual, 1 Ajuda de Custo 1 sem pernoite (2 refeições) Estadual a Jaqueline Andrade referente a: CONV. 599/2018 1ª Reunião Ordinária do Conselho Diretor, Florianópolis/SC, 07/01/2019.</t>
  </si>
  <si>
    <t>Pagamento de 0,50 Deslocamento Urbano (despesas com táxi) Estadual , 1 Ajuda de Custo 1 sem pernoite (2 refeições) Estadual   a Jaqueline Andrade referente a: CONV. 005/2019 1ª Reunião Extraordinária do Conselho Diretor, Florianópolis/SC , 16/01/2019.</t>
  </si>
  <si>
    <t>Pagamento de 0,50 Deslocamento Urbano (despesas com táxi) Estadual , 1 Ajuda de Custo 1 sem pernoite (2 refeições) Estadual   a Jaqueline Andrade referente a: 87ª Sessão Plenária Ordinária do CAU/SC, Florianópolis/SC , 17/01/2019.</t>
  </si>
  <si>
    <t>Jaqueline Andrade Total</t>
  </si>
  <si>
    <t>Maurício Andre Giusti</t>
  </si>
  <si>
    <t>Pagamento de 1/2 Deslocamento Urbano (despesas com táxi) Estadual, 1 Ajuda de Custo 1 sem pernoite (2 refeições) Estadual e de 276 Auxílio deslocamento (KM) a Maurício Andre Giusti referente a: CONV. 008/2019 87ª Reunião Plenária do CAU/SC - Maurício, Florianópolis/SC, 17/01/2019, volta:18/01/2019.</t>
  </si>
  <si>
    <t>Pagamento de 1 Auxílio estacionamento , 0,50 Deslocamento Urbano (despesas com táxi) Estadual , 1 Ajuda de Custo 1 sem pernoite (2 refeições) Estadual , 276 Auxílio deslocamento , 1 Diária com pernoite (hotel e 2 refeições) Estadual   a Maurício Andre Giusti referente a: CONV. 024/2019 1ª Reunião Ordinária CEP-CAU/SC, Florianópolis/SC , 30/01/2019, volta:31/01/2019.</t>
  </si>
  <si>
    <t>Maurício Andre Giusti Total</t>
  </si>
  <si>
    <t>Rodrigo Althoff Medeiros</t>
  </si>
  <si>
    <t>Pagamento de 1 Diária com pernoite (hotel e 2 refeições) Estadual, 1 Ajuda de Custo 2 sem pernoite (1 refeição) Estadual, 272 Auxílio deslocamento a Rodrigo Althoff Medeiros referente a: 87ª Sessão Plenária Ordinária do CAU/SC, Florianópolis/SC, 17/01/2019, ida:16/01/2019, volta:17/01/2019.</t>
  </si>
  <si>
    <t>Rodrigo Althoff Medeiros Total</t>
  </si>
  <si>
    <t>Rodrigo Kirck Rebêlo</t>
  </si>
  <si>
    <t>Pagamento de 1 Ajuda de Custo 1 sem pernoite (2 refeições) Estadual , 1 Auxílio estacionamento , 191 Auxílio deslocamento   a Rodrigo Kirck Rebêlo referente a: 87ª Sessão Plenária Ordinária do CAU/SC, Florianópolis/SC , 17/01/2019.</t>
  </si>
  <si>
    <t>Pagamento de 1 Ajuda de Custo 1 sem pernoite (2 refeições) Estadual , 1 Auxílio estacionamento , 191 Auxílio deslocamento   a Rodrigo Kirck Rebêlo referente a: CONV. 005/2019 1ª Reunião Extraordinária do Conselho Diretor, Florianópolis/SC , 16/01/2019.</t>
  </si>
  <si>
    <t>Rodrigo Kirck Rebêlo Total</t>
  </si>
  <si>
    <t>Ronaldo de Lima</t>
  </si>
  <si>
    <t>Convidado</t>
  </si>
  <si>
    <t>Pagamento de 375 Auxílio deslocamento, 1 Ajuda de Custo 2 sem pernoite (1 refeição) Estadual, 1 Diária com pernoite (hotel e 2 refeições) Estadual, 1 Auxílio estacionamento a Ronaldo de Lima referente a: CONV. 009/2019 4ª Reunião Ordinária Da Comissão Temporária De Patrimônio, Florianópolis/SC, 18/01/2019, ida:17/01/2019, volta:18/01/2019.</t>
  </si>
  <si>
    <t>Ronaldo de Lima Total</t>
  </si>
  <si>
    <t>Silvya Helena Caprario</t>
  </si>
  <si>
    <t xml:space="preserve">Pagamento de 1 Ajuda de Custo 1 sem pernoite (2 refeições) Estadual, 1 Auxílio estacionamento, 50 Auxílio deslocamento a Silvya Helena Caprario referente a: CONV. 011/2019 Reunião da CTP com SEPHAN - Silvya, Florianópolis/SC, 10/01/2019; CONV. 006/2019 Entrega do Plano de Desenvolvimento Econômico de Florianópolis, Florianópolis/SC, 10/01/2019; </t>
  </si>
  <si>
    <t>Pagamento de 1 Ajuda de Custo 1 sem pernoite (2 refeições) Estadual, 1 Auxílio estacionamento, 50 Auxílio deslocamento a Silvya Helena Caprario referente a: 87ª Sessão Plenária Ordinária do CAU/SC, Florianópolis/SC, 17/01/2019.</t>
  </si>
  <si>
    <t>Pagamento de 50 Auxílio deslocamento, 1 Auxílio estacionamento, 1 Ajuda de Custo 1 sem pernoite (2 refeições) Estadual a Silvya Helena Caprario referente a: CONV. 009/2019 4ª Reunião Ordinária Da Comissão Temporária De Patrimônio, Florianópolis/SC, 18/01/2019.</t>
  </si>
  <si>
    <t>Pagamento de 1 Ajuda de Custo 1 sem pernoite (2 refeições) Estadual, 1 Auxílio estacionamento, 50 Auxílio deslocamento a Silvya Helena Caprario para participação em Reunião com IPUF sobre doação ou cessão de imóvel para o CAU/SC</t>
  </si>
  <si>
    <t>Pagamento de 1 Ajuda de Custo 1 sem pernoite (2 refeições) Estadual, 1 Auxílio estacionamento, 50 Auxílio deslocamento a Silvya Helena Caprario para participação em 1ª Reunião CPUA 29/01/2019</t>
  </si>
  <si>
    <t>Pagamento de 1 Ajuda de Custo 1 sem pernoite (2 refeições) Estadual, 1 Auxílio estacionamento, 50 Auxílio deslocamento a Silvya Helena Caprario para participação em 1ª Reunião COAF 29/01/2019</t>
  </si>
  <si>
    <t>Silvya Helena Caprario Total</t>
  </si>
  <si>
    <t>Total - Conselheiros e Convidados</t>
  </si>
  <si>
    <t>RESUMO DE JANEIRO</t>
  </si>
  <si>
    <t>Total Geral</t>
  </si>
  <si>
    <t>Publicado em 08/04/2019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</si>
</sst>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activeCell="D10" sqref="D10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1</v>
      </c>
      <c r="B3" s="4"/>
      <c r="C3" s="4"/>
      <c r="D3" s="4"/>
      <c r="E3" s="4"/>
      <c r="F3" s="4"/>
      <c r="G3" s="4"/>
      <c r="H3" s="4"/>
      <c r="I3" s="5"/>
    </row>
    <row r="4" spans="1:9" hidden="1" x14ac:dyDescent="0.25"/>
    <row r="5" spans="1:9" ht="33.75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9" t="s">
        <v>9</v>
      </c>
      <c r="I5" s="7" t="s">
        <v>10</v>
      </c>
    </row>
    <row r="6" spans="1:9" s="14" customFormat="1" ht="45" outlineLevel="2" x14ac:dyDescent="0.25">
      <c r="A6" s="10">
        <v>4</v>
      </c>
      <c r="B6" s="11">
        <v>43480</v>
      </c>
      <c r="C6" s="12" t="s">
        <v>11</v>
      </c>
      <c r="D6" s="12" t="s">
        <v>12</v>
      </c>
      <c r="E6" s="13">
        <v>325</v>
      </c>
      <c r="F6" s="13">
        <v>65</v>
      </c>
      <c r="G6" s="13">
        <v>97</v>
      </c>
      <c r="H6" s="13">
        <v>487</v>
      </c>
      <c r="I6" s="12" t="s">
        <v>13</v>
      </c>
    </row>
    <row r="7" spans="1:9" s="14" customFormat="1" outlineLevel="1" x14ac:dyDescent="0.25">
      <c r="A7" s="15"/>
      <c r="B7" s="16"/>
      <c r="C7" s="17" t="s">
        <v>14</v>
      </c>
      <c r="D7" s="18"/>
      <c r="E7" s="19">
        <f>SUBTOTAL(9,E6:E6)</f>
        <v>325</v>
      </c>
      <c r="F7" s="19">
        <f>SUBTOTAL(9,F6:F6)</f>
        <v>65</v>
      </c>
      <c r="G7" s="19">
        <f>SUBTOTAL(9,G6:G6)</f>
        <v>97</v>
      </c>
      <c r="H7" s="19">
        <f>SUBTOTAL(9,H6:H6)</f>
        <v>487</v>
      </c>
      <c r="I7" s="18"/>
    </row>
    <row r="8" spans="1:9" s="14" customFormat="1" ht="45" outlineLevel="2" x14ac:dyDescent="0.25">
      <c r="A8" s="20">
        <v>6</v>
      </c>
      <c r="B8" s="21">
        <v>43480</v>
      </c>
      <c r="C8" s="22" t="s">
        <v>15</v>
      </c>
      <c r="D8" s="22" t="s">
        <v>12</v>
      </c>
      <c r="E8" s="23">
        <v>325</v>
      </c>
      <c r="F8" s="23">
        <v>65</v>
      </c>
      <c r="G8" s="23">
        <v>97</v>
      </c>
      <c r="H8" s="23">
        <v>487</v>
      </c>
      <c r="I8" s="22" t="s">
        <v>16</v>
      </c>
    </row>
    <row r="9" spans="1:9" s="14" customFormat="1" outlineLevel="1" x14ac:dyDescent="0.25">
      <c r="A9" s="15"/>
      <c r="B9" s="16"/>
      <c r="C9" s="17" t="s">
        <v>17</v>
      </c>
      <c r="D9" s="18"/>
      <c r="E9" s="19">
        <f>SUBTOTAL(9,E8:E8)</f>
        <v>325</v>
      </c>
      <c r="F9" s="19">
        <f>SUBTOTAL(9,F8:F8)</f>
        <v>65</v>
      </c>
      <c r="G9" s="19">
        <f>SUBTOTAL(9,G8:G8)</f>
        <v>97</v>
      </c>
      <c r="H9" s="19">
        <f>SUBTOTAL(9,H8:H8)</f>
        <v>487</v>
      </c>
      <c r="I9" s="18"/>
    </row>
    <row r="10" spans="1:9" ht="45" outlineLevel="2" x14ac:dyDescent="0.25">
      <c r="A10" s="20">
        <v>5</v>
      </c>
      <c r="B10" s="21">
        <v>43480</v>
      </c>
      <c r="C10" s="22" t="s">
        <v>18</v>
      </c>
      <c r="D10" s="22" t="s">
        <v>12</v>
      </c>
      <c r="E10" s="23">
        <v>325</v>
      </c>
      <c r="F10" s="23">
        <v>65</v>
      </c>
      <c r="G10" s="23">
        <v>97</v>
      </c>
      <c r="H10" s="23">
        <v>487</v>
      </c>
      <c r="I10" s="22" t="s">
        <v>19</v>
      </c>
    </row>
    <row r="11" spans="1:9" outlineLevel="1" x14ac:dyDescent="0.25">
      <c r="A11" s="15"/>
      <c r="B11" s="16"/>
      <c r="C11" s="17" t="s">
        <v>20</v>
      </c>
      <c r="D11" s="18"/>
      <c r="E11" s="19">
        <f>SUBTOTAL(9,E10:E10)</f>
        <v>325</v>
      </c>
      <c r="F11" s="19">
        <f>SUBTOTAL(9,F10:F10)</f>
        <v>65</v>
      </c>
      <c r="G11" s="19">
        <f>SUBTOTAL(9,G10:G10)</f>
        <v>97</v>
      </c>
      <c r="H11" s="19">
        <f>SUBTOTAL(9,H10:H10)</f>
        <v>487</v>
      </c>
      <c r="I11" s="18"/>
    </row>
    <row r="12" spans="1:9" x14ac:dyDescent="0.25">
      <c r="A12" s="15"/>
      <c r="B12" s="16"/>
      <c r="C12" s="24" t="s">
        <v>21</v>
      </c>
      <c r="D12" s="18"/>
      <c r="E12" s="19">
        <f>SUBTOTAL(9,E6:E10)</f>
        <v>975</v>
      </c>
      <c r="F12" s="19">
        <f>SUBTOTAL(9,F6:F10)</f>
        <v>195</v>
      </c>
      <c r="G12" s="19">
        <f>SUBTOTAL(9,G6:G10)</f>
        <v>291</v>
      </c>
      <c r="H12" s="19">
        <f>SUBTOTAL(9,H6:H10)</f>
        <v>1461</v>
      </c>
      <c r="I12" s="18"/>
    </row>
    <row r="13" spans="1:9" x14ac:dyDescent="0.25">
      <c r="A13" s="25"/>
      <c r="B13" s="26"/>
      <c r="C13" s="27"/>
      <c r="D13" s="27"/>
      <c r="E13" s="28"/>
      <c r="F13" s="28"/>
      <c r="G13" s="28"/>
      <c r="H13" s="28"/>
      <c r="I13" s="28"/>
    </row>
    <row r="14" spans="1:9" x14ac:dyDescent="0.25">
      <c r="A14" s="25"/>
      <c r="B14" s="26"/>
      <c r="C14" s="27"/>
      <c r="D14" s="27"/>
      <c r="E14" s="28"/>
      <c r="F14" s="28"/>
      <c r="G14" s="28"/>
      <c r="H14" s="28"/>
      <c r="I14" s="28"/>
    </row>
    <row r="15" spans="1:9" x14ac:dyDescent="0.25">
      <c r="A15" s="3" t="s">
        <v>22</v>
      </c>
      <c r="B15" s="4"/>
      <c r="C15" s="4"/>
      <c r="D15" s="4"/>
      <c r="E15" s="4"/>
      <c r="F15" s="4"/>
      <c r="G15" s="4"/>
      <c r="H15" s="4"/>
      <c r="I15" s="5"/>
    </row>
    <row r="16" spans="1:9" hidden="1" x14ac:dyDescent="0.25"/>
    <row r="17" spans="1:9" ht="33.75" x14ac:dyDescent="0.25">
      <c r="A17" s="6" t="s">
        <v>2</v>
      </c>
      <c r="B17" s="7" t="s">
        <v>3</v>
      </c>
      <c r="C17" s="6" t="s">
        <v>4</v>
      </c>
      <c r="D17" s="6" t="s">
        <v>5</v>
      </c>
      <c r="E17" s="8" t="s">
        <v>6</v>
      </c>
      <c r="F17" s="8" t="s">
        <v>7</v>
      </c>
      <c r="G17" s="8" t="s">
        <v>8</v>
      </c>
      <c r="H17" s="9" t="s">
        <v>9</v>
      </c>
      <c r="I17" s="7" t="s">
        <v>10</v>
      </c>
    </row>
    <row r="18" spans="1:9" ht="33.75" outlineLevel="2" x14ac:dyDescent="0.25">
      <c r="A18" s="10">
        <v>14</v>
      </c>
      <c r="B18" s="11">
        <v>43487</v>
      </c>
      <c r="C18" s="12" t="s">
        <v>23</v>
      </c>
      <c r="D18" s="12" t="s">
        <v>24</v>
      </c>
      <c r="E18" s="13">
        <v>0</v>
      </c>
      <c r="F18" s="13">
        <v>142</v>
      </c>
      <c r="G18" s="13">
        <v>174.86</v>
      </c>
      <c r="H18" s="13">
        <v>316.86</v>
      </c>
      <c r="I18" s="12" t="s">
        <v>25</v>
      </c>
    </row>
    <row r="19" spans="1:9" ht="33.75" outlineLevel="2" x14ac:dyDescent="0.25">
      <c r="A19" s="10">
        <v>31</v>
      </c>
      <c r="B19" s="11">
        <v>43494</v>
      </c>
      <c r="C19" s="12" t="s">
        <v>23</v>
      </c>
      <c r="D19" s="12" t="s">
        <v>24</v>
      </c>
      <c r="E19" s="13">
        <v>0</v>
      </c>
      <c r="F19" s="13">
        <v>142</v>
      </c>
      <c r="G19" s="13">
        <v>174.86</v>
      </c>
      <c r="H19" s="13">
        <v>316.86</v>
      </c>
      <c r="I19" s="12" t="s">
        <v>26</v>
      </c>
    </row>
    <row r="20" spans="1:9" ht="33.75" outlineLevel="2" x14ac:dyDescent="0.25">
      <c r="A20" s="10">
        <v>32</v>
      </c>
      <c r="B20" s="11">
        <v>43494</v>
      </c>
      <c r="C20" s="12" t="s">
        <v>23</v>
      </c>
      <c r="D20" s="12" t="s">
        <v>24</v>
      </c>
      <c r="E20" s="13">
        <v>0</v>
      </c>
      <c r="F20" s="13">
        <v>142</v>
      </c>
      <c r="G20" s="13">
        <v>174.86</v>
      </c>
      <c r="H20" s="13">
        <v>316.86</v>
      </c>
      <c r="I20" s="12" t="s">
        <v>27</v>
      </c>
    </row>
    <row r="21" spans="1:9" ht="33.75" outlineLevel="2" x14ac:dyDescent="0.25">
      <c r="A21" s="10">
        <v>33</v>
      </c>
      <c r="B21" s="11">
        <v>43494</v>
      </c>
      <c r="C21" s="12" t="s">
        <v>23</v>
      </c>
      <c r="D21" s="12" t="s">
        <v>24</v>
      </c>
      <c r="E21" s="13">
        <v>0</v>
      </c>
      <c r="F21" s="13">
        <v>142</v>
      </c>
      <c r="G21" s="13">
        <v>174.86</v>
      </c>
      <c r="H21" s="13">
        <v>316.86</v>
      </c>
      <c r="I21" s="12" t="s">
        <v>28</v>
      </c>
    </row>
    <row r="22" spans="1:9" outlineLevel="1" x14ac:dyDescent="0.25">
      <c r="A22" s="15"/>
      <c r="B22" s="16"/>
      <c r="C22" s="17" t="s">
        <v>29</v>
      </c>
      <c r="D22" s="18"/>
      <c r="E22" s="19">
        <f>SUBTOTAL(9,E18:E21)</f>
        <v>0</v>
      </c>
      <c r="F22" s="19">
        <f>SUBTOTAL(9,F18:F21)</f>
        <v>568</v>
      </c>
      <c r="G22" s="19">
        <f>SUBTOTAL(9,G18:G21)</f>
        <v>699.44</v>
      </c>
      <c r="H22" s="19">
        <f>SUBTOTAL(9,H18:H21)</f>
        <v>1267.44</v>
      </c>
      <c r="I22" s="18"/>
    </row>
    <row r="23" spans="1:9" ht="45" outlineLevel="2" x14ac:dyDescent="0.25">
      <c r="A23" s="20">
        <v>1</v>
      </c>
      <c r="B23" s="21">
        <v>43480</v>
      </c>
      <c r="C23" s="22" t="s">
        <v>30</v>
      </c>
      <c r="D23" s="22" t="s">
        <v>24</v>
      </c>
      <c r="E23" s="23">
        <v>357</v>
      </c>
      <c r="F23" s="23">
        <v>142</v>
      </c>
      <c r="G23" s="23">
        <v>383.64000000000004</v>
      </c>
      <c r="H23" s="23">
        <v>882.6400000000001</v>
      </c>
      <c r="I23" s="22" t="s">
        <v>31</v>
      </c>
    </row>
    <row r="24" spans="1:9" ht="33.75" outlineLevel="2" x14ac:dyDescent="0.25">
      <c r="A24" s="10">
        <v>2</v>
      </c>
      <c r="B24" s="11">
        <v>43480</v>
      </c>
      <c r="C24" s="12" t="s">
        <v>30</v>
      </c>
      <c r="D24" s="12" t="s">
        <v>24</v>
      </c>
      <c r="E24" s="13">
        <v>357</v>
      </c>
      <c r="F24" s="13">
        <v>142</v>
      </c>
      <c r="G24" s="13">
        <v>347.64000000000004</v>
      </c>
      <c r="H24" s="13">
        <v>846.6400000000001</v>
      </c>
      <c r="I24" s="12" t="s">
        <v>32</v>
      </c>
    </row>
    <row r="25" spans="1:9" ht="45" outlineLevel="2" x14ac:dyDescent="0.25">
      <c r="A25" s="10">
        <v>3</v>
      </c>
      <c r="B25" s="11">
        <v>43480</v>
      </c>
      <c r="C25" s="12" t="s">
        <v>30</v>
      </c>
      <c r="D25" s="12" t="s">
        <v>24</v>
      </c>
      <c r="E25" s="13">
        <v>1071</v>
      </c>
      <c r="F25" s="13">
        <v>71</v>
      </c>
      <c r="G25" s="13">
        <v>419.64000000000004</v>
      </c>
      <c r="H25" s="13">
        <v>1561.64</v>
      </c>
      <c r="I25" s="12" t="s">
        <v>33</v>
      </c>
    </row>
    <row r="26" spans="1:9" ht="22.5" outlineLevel="2" x14ac:dyDescent="0.25">
      <c r="A26" s="10">
        <v>21</v>
      </c>
      <c r="B26" s="11">
        <v>43494</v>
      </c>
      <c r="C26" s="12" t="s">
        <v>30</v>
      </c>
      <c r="D26" s="12" t="s">
        <v>24</v>
      </c>
      <c r="E26" s="13">
        <v>0</v>
      </c>
      <c r="F26" s="13">
        <v>71</v>
      </c>
      <c r="G26" s="13">
        <v>0</v>
      </c>
      <c r="H26" s="13">
        <v>71</v>
      </c>
      <c r="I26" s="12" t="s">
        <v>34</v>
      </c>
    </row>
    <row r="27" spans="1:9" ht="45" outlineLevel="2" x14ac:dyDescent="0.25">
      <c r="A27" s="10">
        <v>22</v>
      </c>
      <c r="B27" s="11">
        <v>43494</v>
      </c>
      <c r="C27" s="12" t="s">
        <v>30</v>
      </c>
      <c r="D27" s="12" t="s">
        <v>24</v>
      </c>
      <c r="E27" s="13">
        <v>0</v>
      </c>
      <c r="F27" s="13">
        <v>142</v>
      </c>
      <c r="G27" s="13">
        <v>107</v>
      </c>
      <c r="H27" s="13">
        <f>SUM(E27:G27)</f>
        <v>249</v>
      </c>
      <c r="I27" s="12" t="s">
        <v>35</v>
      </c>
    </row>
    <row r="28" spans="1:9" ht="56.25" outlineLevel="2" x14ac:dyDescent="0.25">
      <c r="A28" s="10">
        <v>23</v>
      </c>
      <c r="B28" s="11">
        <v>43494</v>
      </c>
      <c r="C28" s="12" t="s">
        <v>30</v>
      </c>
      <c r="D28" s="12" t="s">
        <v>24</v>
      </c>
      <c r="E28" s="13">
        <f>578+357</f>
        <v>935</v>
      </c>
      <c r="F28" s="13">
        <v>231</v>
      </c>
      <c r="G28" s="13">
        <f>173+107</f>
        <v>280</v>
      </c>
      <c r="H28" s="13">
        <f>SUM(E28:G28)</f>
        <v>1446</v>
      </c>
      <c r="I28" s="12" t="s">
        <v>36</v>
      </c>
    </row>
    <row r="29" spans="1:9" outlineLevel="1" x14ac:dyDescent="0.25">
      <c r="A29" s="15"/>
      <c r="B29" s="16"/>
      <c r="C29" s="17" t="s">
        <v>37</v>
      </c>
      <c r="D29" s="18"/>
      <c r="E29" s="19">
        <f>SUBTOTAL(9,E23:E28)</f>
        <v>2720</v>
      </c>
      <c r="F29" s="19">
        <f>SUBTOTAL(9,F23:F28)</f>
        <v>799</v>
      </c>
      <c r="G29" s="19">
        <f>SUBTOTAL(9,G23:G28)</f>
        <v>1537.92</v>
      </c>
      <c r="H29" s="19">
        <f>SUBTOTAL(9,H23:H28)</f>
        <v>5056.92</v>
      </c>
      <c r="I29" s="18"/>
    </row>
    <row r="30" spans="1:9" ht="33.75" outlineLevel="2" x14ac:dyDescent="0.25">
      <c r="A30" s="20">
        <v>34</v>
      </c>
      <c r="B30" s="21">
        <v>43494</v>
      </c>
      <c r="C30" s="22" t="s">
        <v>38</v>
      </c>
      <c r="D30" s="22" t="s">
        <v>24</v>
      </c>
      <c r="E30" s="23">
        <v>357</v>
      </c>
      <c r="F30" s="23">
        <v>0</v>
      </c>
      <c r="G30" s="23">
        <v>494.98</v>
      </c>
      <c r="H30" s="23">
        <v>851.98</v>
      </c>
      <c r="I30" s="22" t="s">
        <v>39</v>
      </c>
    </row>
    <row r="31" spans="1:9" outlineLevel="1" x14ac:dyDescent="0.25">
      <c r="A31" s="15"/>
      <c r="B31" s="16"/>
      <c r="C31" s="17" t="s">
        <v>40</v>
      </c>
      <c r="D31" s="18"/>
      <c r="E31" s="19">
        <f>SUBTOTAL(9,E30:E30)</f>
        <v>357</v>
      </c>
      <c r="F31" s="19">
        <f>SUBTOTAL(9,F30:F30)</f>
        <v>0</v>
      </c>
      <c r="G31" s="19">
        <f>SUBTOTAL(9,G30:G30)</f>
        <v>494.98</v>
      </c>
      <c r="H31" s="19">
        <f>SUBTOTAL(9,H30:H30)</f>
        <v>851.98</v>
      </c>
      <c r="I31" s="18"/>
    </row>
    <row r="32" spans="1:9" ht="33.75" outlineLevel="2" x14ac:dyDescent="0.25">
      <c r="A32" s="20">
        <v>24</v>
      </c>
      <c r="B32" s="21">
        <v>43494</v>
      </c>
      <c r="C32" s="22" t="s">
        <v>41</v>
      </c>
      <c r="D32" s="22" t="s">
        <v>24</v>
      </c>
      <c r="E32" s="23">
        <v>0</v>
      </c>
      <c r="F32" s="23">
        <v>142</v>
      </c>
      <c r="G32" s="23">
        <v>173.57999999999998</v>
      </c>
      <c r="H32" s="23">
        <v>315.58</v>
      </c>
      <c r="I32" s="22" t="s">
        <v>42</v>
      </c>
    </row>
    <row r="33" spans="1:9" ht="56.25" outlineLevel="2" x14ac:dyDescent="0.25">
      <c r="A33" s="10">
        <v>25</v>
      </c>
      <c r="B33" s="11">
        <v>43494</v>
      </c>
      <c r="C33" s="12" t="s">
        <v>41</v>
      </c>
      <c r="D33" s="12" t="s">
        <v>24</v>
      </c>
      <c r="E33" s="13">
        <v>357</v>
      </c>
      <c r="F33" s="13">
        <v>142</v>
      </c>
      <c r="G33" s="13">
        <v>173.57999999999998</v>
      </c>
      <c r="H33" s="13">
        <v>672.57999999999993</v>
      </c>
      <c r="I33" s="12" t="s">
        <v>43</v>
      </c>
    </row>
    <row r="34" spans="1:9" outlineLevel="1" x14ac:dyDescent="0.25">
      <c r="A34" s="15"/>
      <c r="B34" s="16"/>
      <c r="C34" s="17" t="s">
        <v>44</v>
      </c>
      <c r="D34" s="18"/>
      <c r="E34" s="19">
        <f>SUBTOTAL(9,E32:E33)</f>
        <v>357</v>
      </c>
      <c r="F34" s="19">
        <f>SUBTOTAL(9,F32:F33)</f>
        <v>284</v>
      </c>
      <c r="G34" s="19">
        <f>SUBTOTAL(9,G32:G33)</f>
        <v>347.15999999999997</v>
      </c>
      <c r="H34" s="19">
        <f>SUBTOTAL(9,H32:H33)</f>
        <v>988.15999999999985</v>
      </c>
      <c r="I34" s="18"/>
    </row>
    <row r="35" spans="1:9" ht="33.75" outlineLevel="2" x14ac:dyDescent="0.25">
      <c r="A35" s="20">
        <v>19</v>
      </c>
      <c r="B35" s="21">
        <v>43494</v>
      </c>
      <c r="C35" s="22" t="s">
        <v>45</v>
      </c>
      <c r="D35" s="22" t="s">
        <v>24</v>
      </c>
      <c r="E35" s="23">
        <v>0</v>
      </c>
      <c r="F35" s="23">
        <v>142</v>
      </c>
      <c r="G35" s="23">
        <v>89</v>
      </c>
      <c r="H35" s="23">
        <v>231</v>
      </c>
      <c r="I35" s="22" t="s">
        <v>46</v>
      </c>
    </row>
    <row r="36" spans="1:9" ht="33.75" outlineLevel="2" x14ac:dyDescent="0.25">
      <c r="A36" s="10">
        <v>20</v>
      </c>
      <c r="B36" s="11">
        <v>43494</v>
      </c>
      <c r="C36" s="12" t="s">
        <v>45</v>
      </c>
      <c r="D36" s="12" t="s">
        <v>24</v>
      </c>
      <c r="E36" s="13">
        <v>0</v>
      </c>
      <c r="F36" s="13">
        <v>142</v>
      </c>
      <c r="G36" s="13">
        <v>89</v>
      </c>
      <c r="H36" s="13">
        <v>231</v>
      </c>
      <c r="I36" s="12" t="s">
        <v>47</v>
      </c>
    </row>
    <row r="37" spans="1:9" outlineLevel="1" x14ac:dyDescent="0.25">
      <c r="A37" s="15"/>
      <c r="B37" s="16"/>
      <c r="C37" s="17" t="s">
        <v>48</v>
      </c>
      <c r="D37" s="18"/>
      <c r="E37" s="19">
        <f>SUBTOTAL(9,E35:E36)</f>
        <v>0</v>
      </c>
      <c r="F37" s="19">
        <f>SUBTOTAL(9,F35:F36)</f>
        <v>284</v>
      </c>
      <c r="G37" s="19">
        <f>SUBTOTAL(9,G35:G36)</f>
        <v>178</v>
      </c>
      <c r="H37" s="19">
        <f>SUBTOTAL(9,H35:H36)</f>
        <v>462</v>
      </c>
      <c r="I37" s="18"/>
    </row>
    <row r="38" spans="1:9" ht="33.75" outlineLevel="2" x14ac:dyDescent="0.25">
      <c r="A38" s="20">
        <v>18</v>
      </c>
      <c r="B38" s="21">
        <v>43494</v>
      </c>
      <c r="C38" s="22" t="s">
        <v>49</v>
      </c>
      <c r="D38" s="22" t="s">
        <v>24</v>
      </c>
      <c r="E38" s="23">
        <v>0</v>
      </c>
      <c r="F38" s="23">
        <v>142</v>
      </c>
      <c r="G38" s="23">
        <v>289.34000000000003</v>
      </c>
      <c r="H38" s="23">
        <v>431.34000000000003</v>
      </c>
      <c r="I38" s="22" t="s">
        <v>50</v>
      </c>
    </row>
    <row r="39" spans="1:9" outlineLevel="1" x14ac:dyDescent="0.25">
      <c r="A39" s="15"/>
      <c r="B39" s="16"/>
      <c r="C39" s="17" t="s">
        <v>51</v>
      </c>
      <c r="D39" s="18"/>
      <c r="E39" s="19">
        <f>SUBTOTAL(9,E38:E38)</f>
        <v>0</v>
      </c>
      <c r="F39" s="19">
        <f>SUBTOTAL(9,F38:F38)</f>
        <v>142</v>
      </c>
      <c r="G39" s="19">
        <f>SUBTOTAL(9,G38:G38)</f>
        <v>289.34000000000003</v>
      </c>
      <c r="H39" s="19">
        <f>SUBTOTAL(9,H38:H38)</f>
        <v>431.34000000000003</v>
      </c>
      <c r="I39" s="18"/>
    </row>
    <row r="40" spans="1:9" ht="33.75" outlineLevel="2" x14ac:dyDescent="0.25">
      <c r="A40" s="20">
        <v>7</v>
      </c>
      <c r="B40" s="21">
        <v>43480</v>
      </c>
      <c r="C40" s="22" t="s">
        <v>52</v>
      </c>
      <c r="D40" s="22" t="s">
        <v>24</v>
      </c>
      <c r="E40" s="23">
        <v>0</v>
      </c>
      <c r="F40" s="23">
        <v>71</v>
      </c>
      <c r="G40" s="23">
        <v>53.5</v>
      </c>
      <c r="H40" s="23">
        <v>124.5</v>
      </c>
      <c r="I40" s="22" t="s">
        <v>53</v>
      </c>
    </row>
    <row r="41" spans="1:9" ht="33.75" outlineLevel="2" x14ac:dyDescent="0.25">
      <c r="A41" s="10">
        <v>8</v>
      </c>
      <c r="B41" s="11">
        <v>43480</v>
      </c>
      <c r="C41" s="12" t="s">
        <v>52</v>
      </c>
      <c r="D41" s="12" t="s">
        <v>24</v>
      </c>
      <c r="E41" s="13">
        <v>0</v>
      </c>
      <c r="F41" s="13">
        <v>142</v>
      </c>
      <c r="G41" s="13">
        <v>53.5</v>
      </c>
      <c r="H41" s="13">
        <v>195.5</v>
      </c>
      <c r="I41" s="12" t="s">
        <v>54</v>
      </c>
    </row>
    <row r="42" spans="1:9" ht="33.75" outlineLevel="2" x14ac:dyDescent="0.25">
      <c r="A42" s="10">
        <v>26</v>
      </c>
      <c r="B42" s="11">
        <v>43494</v>
      </c>
      <c r="C42" s="12" t="s">
        <v>52</v>
      </c>
      <c r="D42" s="12" t="s">
        <v>24</v>
      </c>
      <c r="E42" s="13">
        <v>0</v>
      </c>
      <c r="F42" s="13">
        <v>142</v>
      </c>
      <c r="G42" s="13">
        <v>53.5</v>
      </c>
      <c r="H42" s="13">
        <v>195.5</v>
      </c>
      <c r="I42" s="12" t="s">
        <v>55</v>
      </c>
    </row>
    <row r="43" spans="1:9" ht="33.75" outlineLevel="2" x14ac:dyDescent="0.25">
      <c r="A43" s="10">
        <v>27</v>
      </c>
      <c r="B43" s="11">
        <v>43494</v>
      </c>
      <c r="C43" s="12" t="s">
        <v>52</v>
      </c>
      <c r="D43" s="12" t="s">
        <v>24</v>
      </c>
      <c r="E43" s="13">
        <v>0</v>
      </c>
      <c r="F43" s="13">
        <v>142</v>
      </c>
      <c r="G43" s="13">
        <v>53.5</v>
      </c>
      <c r="H43" s="13">
        <v>195.5</v>
      </c>
      <c r="I43" s="12" t="s">
        <v>56</v>
      </c>
    </row>
    <row r="44" spans="1:9" outlineLevel="1" x14ac:dyDescent="0.25">
      <c r="A44" s="15"/>
      <c r="B44" s="16"/>
      <c r="C44" s="17" t="s">
        <v>57</v>
      </c>
      <c r="D44" s="18"/>
      <c r="E44" s="19">
        <f>SUBTOTAL(9,E40:E43)</f>
        <v>0</v>
      </c>
      <c r="F44" s="19">
        <f>SUBTOTAL(9,F40:F43)</f>
        <v>497</v>
      </c>
      <c r="G44" s="19">
        <f>SUBTOTAL(9,G40:G43)</f>
        <v>214</v>
      </c>
      <c r="H44" s="19">
        <f>SUBTOTAL(9,H40:H43)</f>
        <v>711</v>
      </c>
      <c r="I44" s="18"/>
    </row>
    <row r="45" spans="1:9" ht="33.75" outlineLevel="2" x14ac:dyDescent="0.25">
      <c r="A45" s="20">
        <v>9</v>
      </c>
      <c r="B45" s="21">
        <v>43487</v>
      </c>
      <c r="C45" s="22" t="s">
        <v>58</v>
      </c>
      <c r="D45" s="22" t="s">
        <v>24</v>
      </c>
      <c r="E45" s="23">
        <v>0</v>
      </c>
      <c r="F45" s="23">
        <v>142</v>
      </c>
      <c r="G45" s="23">
        <v>346.06</v>
      </c>
      <c r="H45" s="23">
        <v>488.06</v>
      </c>
      <c r="I45" s="22" t="s">
        <v>59</v>
      </c>
    </row>
    <row r="46" spans="1:9" ht="45" outlineLevel="2" x14ac:dyDescent="0.25">
      <c r="A46" s="10">
        <v>35</v>
      </c>
      <c r="B46" s="11">
        <v>43494</v>
      </c>
      <c r="C46" s="12" t="s">
        <v>58</v>
      </c>
      <c r="D46" s="12" t="s">
        <v>24</v>
      </c>
      <c r="E46" s="13">
        <v>357</v>
      </c>
      <c r="F46" s="13">
        <v>142</v>
      </c>
      <c r="G46" s="13">
        <v>382.06</v>
      </c>
      <c r="H46" s="13">
        <v>881.06</v>
      </c>
      <c r="I46" s="12" t="s">
        <v>60</v>
      </c>
    </row>
    <row r="47" spans="1:9" outlineLevel="1" x14ac:dyDescent="0.25">
      <c r="A47" s="15"/>
      <c r="B47" s="16"/>
      <c r="C47" s="17" t="s">
        <v>61</v>
      </c>
      <c r="D47" s="18"/>
      <c r="E47" s="19">
        <f>SUBTOTAL(9,E45:E46)</f>
        <v>357</v>
      </c>
      <c r="F47" s="19">
        <f>SUBTOTAL(9,F45:F46)</f>
        <v>284</v>
      </c>
      <c r="G47" s="19">
        <f>SUBTOTAL(9,G45:G46)</f>
        <v>728.12</v>
      </c>
      <c r="H47" s="19">
        <f>SUBTOTAL(9,H45:H46)</f>
        <v>1369.12</v>
      </c>
      <c r="I47" s="18"/>
    </row>
    <row r="48" spans="1:9" ht="33.75" outlineLevel="2" x14ac:dyDescent="0.25">
      <c r="A48" s="20">
        <v>15</v>
      </c>
      <c r="B48" s="21">
        <v>43487</v>
      </c>
      <c r="C48" s="22" t="s">
        <v>62</v>
      </c>
      <c r="D48" s="22" t="s">
        <v>24</v>
      </c>
      <c r="E48" s="23">
        <v>357</v>
      </c>
      <c r="F48" s="23">
        <v>71</v>
      </c>
      <c r="G48" s="23">
        <v>288.32</v>
      </c>
      <c r="H48" s="23">
        <v>716.31999999999994</v>
      </c>
      <c r="I48" s="22" t="s">
        <v>63</v>
      </c>
    </row>
    <row r="49" spans="1:9" outlineLevel="1" x14ac:dyDescent="0.25">
      <c r="A49" s="15"/>
      <c r="B49" s="16"/>
      <c r="C49" s="17" t="s">
        <v>64</v>
      </c>
      <c r="D49" s="18"/>
      <c r="E49" s="19">
        <f>SUBTOTAL(9,E48:E48)</f>
        <v>357</v>
      </c>
      <c r="F49" s="19">
        <f>SUBTOTAL(9,F48:F48)</f>
        <v>71</v>
      </c>
      <c r="G49" s="19">
        <f>SUBTOTAL(9,G48:G48)</f>
        <v>288.32</v>
      </c>
      <c r="H49" s="19">
        <f>SUBTOTAL(9,H48:H48)</f>
        <v>716.31999999999994</v>
      </c>
      <c r="I49" s="18"/>
    </row>
    <row r="50" spans="1:9" ht="33.75" outlineLevel="2" x14ac:dyDescent="0.25">
      <c r="A50" s="20">
        <v>16</v>
      </c>
      <c r="B50" s="21">
        <v>43494</v>
      </c>
      <c r="C50" s="22" t="s">
        <v>65</v>
      </c>
      <c r="D50" s="22" t="s">
        <v>24</v>
      </c>
      <c r="E50" s="23">
        <v>0</v>
      </c>
      <c r="F50" s="23">
        <v>142</v>
      </c>
      <c r="G50" s="23">
        <v>238.46</v>
      </c>
      <c r="H50" s="23">
        <v>380.46000000000004</v>
      </c>
      <c r="I50" s="22" t="s">
        <v>66</v>
      </c>
    </row>
    <row r="51" spans="1:9" ht="33.75" outlineLevel="2" x14ac:dyDescent="0.25">
      <c r="A51" s="10">
        <v>17</v>
      </c>
      <c r="B51" s="11">
        <v>43494</v>
      </c>
      <c r="C51" s="12" t="s">
        <v>65</v>
      </c>
      <c r="D51" s="12" t="s">
        <v>24</v>
      </c>
      <c r="E51" s="13">
        <v>0</v>
      </c>
      <c r="F51" s="13">
        <v>142</v>
      </c>
      <c r="G51" s="13">
        <v>238.46</v>
      </c>
      <c r="H51" s="13">
        <v>380.46000000000004</v>
      </c>
      <c r="I51" s="12" t="s">
        <v>67</v>
      </c>
    </row>
    <row r="52" spans="1:9" outlineLevel="1" x14ac:dyDescent="0.25">
      <c r="A52" s="15"/>
      <c r="B52" s="16"/>
      <c r="C52" s="17" t="s">
        <v>68</v>
      </c>
      <c r="D52" s="18"/>
      <c r="E52" s="19">
        <f>SUBTOTAL(9,E50:E51)</f>
        <v>0</v>
      </c>
      <c r="F52" s="19">
        <f>SUBTOTAL(9,F50:F51)</f>
        <v>284</v>
      </c>
      <c r="G52" s="19">
        <f>SUBTOTAL(9,G50:G51)</f>
        <v>476.92</v>
      </c>
      <c r="H52" s="19">
        <f>SUBTOTAL(9,H50:H51)</f>
        <v>760.92000000000007</v>
      </c>
      <c r="I52" s="18"/>
    </row>
    <row r="53" spans="1:9" ht="45" outlineLevel="2" x14ac:dyDescent="0.25">
      <c r="A53" s="20">
        <v>13</v>
      </c>
      <c r="B53" s="21">
        <v>43480</v>
      </c>
      <c r="C53" s="22" t="s">
        <v>69</v>
      </c>
      <c r="D53" s="22" t="s">
        <v>70</v>
      </c>
      <c r="E53" s="23">
        <v>357</v>
      </c>
      <c r="F53" s="23">
        <v>71</v>
      </c>
      <c r="G53" s="23">
        <v>433.5</v>
      </c>
      <c r="H53" s="23">
        <v>861.5</v>
      </c>
      <c r="I53" s="22" t="s">
        <v>71</v>
      </c>
    </row>
    <row r="54" spans="1:9" outlineLevel="1" x14ac:dyDescent="0.25">
      <c r="A54" s="15"/>
      <c r="B54" s="16"/>
      <c r="C54" s="17" t="s">
        <v>72</v>
      </c>
      <c r="D54" s="18"/>
      <c r="E54" s="19">
        <f>SUBTOTAL(9,E53:E53)</f>
        <v>357</v>
      </c>
      <c r="F54" s="19">
        <f>SUBTOTAL(9,F53:F53)</f>
        <v>71</v>
      </c>
      <c r="G54" s="19">
        <f>SUBTOTAL(9,G53:G53)</f>
        <v>433.5</v>
      </c>
      <c r="H54" s="19">
        <f>SUBTOTAL(9,H53:H53)</f>
        <v>861.5</v>
      </c>
      <c r="I54" s="18"/>
    </row>
    <row r="55" spans="1:9" ht="45" outlineLevel="2" x14ac:dyDescent="0.25">
      <c r="A55" s="20">
        <v>10</v>
      </c>
      <c r="B55" s="21">
        <v>43480</v>
      </c>
      <c r="C55" s="22" t="s">
        <v>73</v>
      </c>
      <c r="D55" s="22" t="s">
        <v>24</v>
      </c>
      <c r="E55" s="23">
        <v>0</v>
      </c>
      <c r="F55" s="23">
        <v>142</v>
      </c>
      <c r="G55" s="23">
        <v>89</v>
      </c>
      <c r="H55" s="23">
        <v>231</v>
      </c>
      <c r="I55" s="22" t="s">
        <v>74</v>
      </c>
    </row>
    <row r="56" spans="1:9" ht="33.75" outlineLevel="2" x14ac:dyDescent="0.25">
      <c r="A56" s="10">
        <v>11</v>
      </c>
      <c r="B56" s="11">
        <v>43480</v>
      </c>
      <c r="C56" s="12" t="s">
        <v>73</v>
      </c>
      <c r="D56" s="12" t="s">
        <v>24</v>
      </c>
      <c r="E56" s="13">
        <v>0</v>
      </c>
      <c r="F56" s="13">
        <v>142</v>
      </c>
      <c r="G56" s="13">
        <v>89</v>
      </c>
      <c r="H56" s="13">
        <v>231</v>
      </c>
      <c r="I56" s="12" t="s">
        <v>75</v>
      </c>
    </row>
    <row r="57" spans="1:9" ht="33.75" outlineLevel="2" x14ac:dyDescent="0.25">
      <c r="A57" s="10">
        <v>12</v>
      </c>
      <c r="B57" s="11">
        <v>43480</v>
      </c>
      <c r="C57" s="12" t="s">
        <v>73</v>
      </c>
      <c r="D57" s="12" t="s">
        <v>24</v>
      </c>
      <c r="E57" s="13">
        <v>0</v>
      </c>
      <c r="F57" s="13">
        <v>142</v>
      </c>
      <c r="G57" s="13">
        <v>89</v>
      </c>
      <c r="H57" s="13">
        <v>231</v>
      </c>
      <c r="I57" s="12" t="s">
        <v>76</v>
      </c>
    </row>
    <row r="58" spans="1:9" ht="33.75" outlineLevel="2" x14ac:dyDescent="0.25">
      <c r="A58" s="10">
        <v>28</v>
      </c>
      <c r="B58" s="11">
        <v>43494</v>
      </c>
      <c r="C58" s="12" t="s">
        <v>73</v>
      </c>
      <c r="D58" s="12" t="s">
        <v>24</v>
      </c>
      <c r="E58" s="13">
        <v>0</v>
      </c>
      <c r="F58" s="13">
        <v>142</v>
      </c>
      <c r="G58" s="13">
        <v>89</v>
      </c>
      <c r="H58" s="13">
        <v>231</v>
      </c>
      <c r="I58" s="12" t="s">
        <v>77</v>
      </c>
    </row>
    <row r="59" spans="1:9" ht="22.5" outlineLevel="2" x14ac:dyDescent="0.25">
      <c r="A59" s="10">
        <v>29</v>
      </c>
      <c r="B59" s="11">
        <v>43494</v>
      </c>
      <c r="C59" s="12" t="s">
        <v>73</v>
      </c>
      <c r="D59" s="12" t="s">
        <v>24</v>
      </c>
      <c r="E59" s="13">
        <v>0</v>
      </c>
      <c r="F59" s="13">
        <v>142</v>
      </c>
      <c r="G59" s="13">
        <v>89</v>
      </c>
      <c r="H59" s="13">
        <v>231</v>
      </c>
      <c r="I59" s="12" t="s">
        <v>78</v>
      </c>
    </row>
    <row r="60" spans="1:9" ht="22.5" outlineLevel="2" x14ac:dyDescent="0.25">
      <c r="A60" s="10">
        <v>30</v>
      </c>
      <c r="B60" s="11">
        <v>43494</v>
      </c>
      <c r="C60" s="12" t="s">
        <v>73</v>
      </c>
      <c r="D60" s="12" t="s">
        <v>24</v>
      </c>
      <c r="E60" s="13">
        <v>0</v>
      </c>
      <c r="F60" s="13">
        <v>142</v>
      </c>
      <c r="G60" s="13">
        <v>89</v>
      </c>
      <c r="H60" s="13">
        <v>231</v>
      </c>
      <c r="I60" s="12" t="s">
        <v>79</v>
      </c>
    </row>
    <row r="61" spans="1:9" outlineLevel="1" x14ac:dyDescent="0.25">
      <c r="A61" s="15"/>
      <c r="B61" s="16"/>
      <c r="C61" s="17" t="s">
        <v>80</v>
      </c>
      <c r="D61" s="18"/>
      <c r="E61" s="19">
        <f>SUBTOTAL(9,E55:E60)</f>
        <v>0</v>
      </c>
      <c r="F61" s="19">
        <f>SUBTOTAL(9,F55:F60)</f>
        <v>852</v>
      </c>
      <c r="G61" s="19">
        <f>SUBTOTAL(9,G55:G60)</f>
        <v>534</v>
      </c>
      <c r="H61" s="19">
        <f>SUBTOTAL(9,H55:H60)</f>
        <v>1386</v>
      </c>
      <c r="I61" s="18"/>
    </row>
    <row r="62" spans="1:9" x14ac:dyDescent="0.25">
      <c r="A62" s="15"/>
      <c r="B62" s="16"/>
      <c r="C62" s="24" t="s">
        <v>81</v>
      </c>
      <c r="D62" s="18"/>
      <c r="E62" s="19">
        <f>SUBTOTAL(9,E18:E60)</f>
        <v>4505</v>
      </c>
      <c r="F62" s="19">
        <f>SUBTOTAL(9,F18:F60)</f>
        <v>4136</v>
      </c>
      <c r="G62" s="19">
        <f>SUBTOTAL(9,G18:G60)</f>
        <v>6221.7000000000007</v>
      </c>
      <c r="H62" s="19">
        <f>SUBTOTAL(9,H18:H60)</f>
        <v>14862.699999999997</v>
      </c>
      <c r="I62" s="18"/>
    </row>
    <row r="66" spans="1:8" x14ac:dyDescent="0.25">
      <c r="A66" s="29" t="s">
        <v>82</v>
      </c>
      <c r="B66" s="30"/>
      <c r="C66" s="30"/>
      <c r="D66" s="30"/>
      <c r="E66" s="30"/>
      <c r="F66" s="30"/>
      <c r="G66" s="30"/>
      <c r="H66" s="31"/>
    </row>
    <row r="67" spans="1:8" x14ac:dyDescent="0.25">
      <c r="A67" s="32"/>
      <c r="B67" s="33"/>
      <c r="C67" s="33"/>
      <c r="D67" s="24" t="s">
        <v>21</v>
      </c>
      <c r="E67" s="34">
        <f>E12</f>
        <v>975</v>
      </c>
      <c r="F67" s="34">
        <f t="shared" ref="F67:H67" si="0">F12</f>
        <v>195</v>
      </c>
      <c r="G67" s="34">
        <f t="shared" si="0"/>
        <v>291</v>
      </c>
      <c r="H67" s="34">
        <f t="shared" si="0"/>
        <v>1461</v>
      </c>
    </row>
    <row r="68" spans="1:8" x14ac:dyDescent="0.25">
      <c r="A68" s="32"/>
      <c r="B68" s="33"/>
      <c r="C68" s="33"/>
      <c r="D68" s="24" t="s">
        <v>81</v>
      </c>
      <c r="E68" s="34">
        <f>E62</f>
        <v>4505</v>
      </c>
      <c r="F68" s="34">
        <f t="shared" ref="F68:H68" si="1">F62</f>
        <v>4136</v>
      </c>
      <c r="G68" s="34">
        <f t="shared" si="1"/>
        <v>6221.7000000000007</v>
      </c>
      <c r="H68" s="34">
        <f t="shared" si="1"/>
        <v>14862.699999999997</v>
      </c>
    </row>
    <row r="69" spans="1:8" x14ac:dyDescent="0.25">
      <c r="A69" s="32"/>
      <c r="B69" s="33"/>
      <c r="C69" s="33"/>
      <c r="D69" s="24" t="s">
        <v>83</v>
      </c>
      <c r="E69" s="34">
        <f t="shared" ref="E69:G69" si="2">SUM(E67:E68)</f>
        <v>5480</v>
      </c>
      <c r="F69" s="34">
        <f t="shared" si="2"/>
        <v>4331</v>
      </c>
      <c r="G69" s="34">
        <f t="shared" si="2"/>
        <v>6512.7000000000007</v>
      </c>
      <c r="H69" s="34">
        <f>SUM(H67:H68)</f>
        <v>16323.699999999997</v>
      </c>
    </row>
    <row r="71" spans="1:8" x14ac:dyDescent="0.25">
      <c r="A71" s="35" t="s">
        <v>84</v>
      </c>
    </row>
  </sheetData>
  <mergeCells count="4">
    <mergeCell ref="A2:I2"/>
    <mergeCell ref="A3:I3"/>
    <mergeCell ref="A15:I15"/>
    <mergeCell ref="A66:H66"/>
  </mergeCells>
  <conditionalFormatting sqref="A13:G14">
    <cfRule type="expression" dxfId="6" priority="12">
      <formula>OR(#REF!="",AND(#REF!&lt;&gt;"",#REF!=""))</formula>
    </cfRule>
  </conditionalFormatting>
  <conditionalFormatting sqref="A13:G14">
    <cfRule type="expression" priority="13">
      <formula>OR(#REF!="",AND(#REF!&lt;&gt;"",#REF!=""))</formula>
    </cfRule>
  </conditionalFormatting>
  <conditionalFormatting sqref="I13:I14">
    <cfRule type="expression" dxfId="5" priority="10">
      <formula>OR(#REF!="",AND(#REF!&lt;&gt;"",#REF!=""))</formula>
    </cfRule>
  </conditionalFormatting>
  <conditionalFormatting sqref="I13:I14 A67:D69">
    <cfRule type="expression" priority="11">
      <formula>OR(#REF!="",AND(#REF!&lt;&gt;"",#REF!=""))</formula>
    </cfRule>
  </conditionalFormatting>
  <conditionalFormatting sqref="A67:D69">
    <cfRule type="expression" dxfId="4" priority="9">
      <formula>OR(#REF!="",AND(#REF!&lt;&gt;"",#REF!=""))</formula>
    </cfRule>
  </conditionalFormatting>
  <conditionalFormatting sqref="E69:H69 E67:H67">
    <cfRule type="expression" dxfId="3" priority="7">
      <formula>OR(#REF!="",AND(#REF!&lt;&gt;"",#REF!=""))</formula>
    </cfRule>
  </conditionalFormatting>
  <conditionalFormatting sqref="E69:H69 E67:H67">
    <cfRule type="expression" priority="8">
      <formula>OR(#REF!="",AND(#REF!&lt;&gt;"",#REF!=""))</formula>
    </cfRule>
  </conditionalFormatting>
  <conditionalFormatting sqref="E68:H68">
    <cfRule type="expression" dxfId="2" priority="5">
      <formula>OR(#REF!="",AND(#REF!&lt;&gt;"",#REF!=""))</formula>
    </cfRule>
  </conditionalFormatting>
  <conditionalFormatting sqref="E68:H68">
    <cfRule type="expression" priority="6">
      <formula>OR(#REF!="",AND(#REF!&lt;&gt;"",#REF!=""))</formula>
    </cfRule>
  </conditionalFormatting>
  <conditionalFormatting sqref="C12">
    <cfRule type="expression" priority="4">
      <formula>OR(#REF!="",AND(#REF!&lt;&gt;"",#REF!=""))</formula>
    </cfRule>
  </conditionalFormatting>
  <conditionalFormatting sqref="C12">
    <cfRule type="expression" dxfId="1" priority="3">
      <formula>OR(#REF!="",AND(#REF!&lt;&gt;"",#REF!=""))</formula>
    </cfRule>
  </conditionalFormatting>
  <conditionalFormatting sqref="C62">
    <cfRule type="expression" priority="2">
      <formula>OR(#REF!="",AND(#REF!&lt;&gt;"",#REF!=""))</formula>
    </cfRule>
  </conditionalFormatting>
  <conditionalFormatting sqref="C62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2019-04-08T20:11:38Z</dcterms:created>
  <dcterms:modified xsi:type="dcterms:W3CDTF">2019-04-08T20:12:08Z</dcterms:modified>
</cp:coreProperties>
</file>