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JUL" sheetId="1" r:id="rId1"/>
  </sheets>
  <externalReferences>
    <externalReference r:id="rId2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H82" i="1"/>
  <c r="H83" i="1" s="1"/>
  <c r="G81" i="1"/>
  <c r="F81" i="1"/>
  <c r="E81" i="1"/>
  <c r="H80" i="1"/>
  <c r="H81" i="1" s="1"/>
  <c r="G79" i="1"/>
  <c r="F79" i="1"/>
  <c r="E79" i="1"/>
  <c r="H78" i="1"/>
  <c r="H79" i="1" s="1"/>
  <c r="H77" i="1"/>
  <c r="G76" i="1"/>
  <c r="F76" i="1"/>
  <c r="E76" i="1"/>
  <c r="H75" i="1"/>
  <c r="H76" i="1" s="1"/>
  <c r="G74" i="1"/>
  <c r="F74" i="1"/>
  <c r="E74" i="1"/>
  <c r="H73" i="1"/>
  <c r="H72" i="1"/>
  <c r="H74" i="1" s="1"/>
  <c r="G71" i="1"/>
  <c r="F71" i="1"/>
  <c r="E71" i="1"/>
  <c r="H70" i="1"/>
  <c r="H69" i="1"/>
  <c r="H71" i="1" s="1"/>
  <c r="G68" i="1"/>
  <c r="F68" i="1"/>
  <c r="E68" i="1"/>
  <c r="H67" i="1"/>
  <c r="H66" i="1"/>
  <c r="H65" i="1"/>
  <c r="H64" i="1"/>
  <c r="H68" i="1" s="1"/>
  <c r="G63" i="1"/>
  <c r="F63" i="1"/>
  <c r="E63" i="1"/>
  <c r="H62" i="1"/>
  <c r="H61" i="1"/>
  <c r="H60" i="1"/>
  <c r="H63" i="1" s="1"/>
  <c r="G59" i="1"/>
  <c r="F59" i="1"/>
  <c r="E59" i="1"/>
  <c r="H58" i="1"/>
  <c r="H59" i="1" s="1"/>
  <c r="G57" i="1"/>
  <c r="F57" i="1"/>
  <c r="E57" i="1"/>
  <c r="H56" i="1"/>
  <c r="H55" i="1"/>
  <c r="H54" i="1"/>
  <c r="H53" i="1"/>
  <c r="H52" i="1"/>
  <c r="H51" i="1"/>
  <c r="H50" i="1"/>
  <c r="H49" i="1"/>
  <c r="H57" i="1" s="1"/>
  <c r="G48" i="1"/>
  <c r="F48" i="1"/>
  <c r="E48" i="1"/>
  <c r="H47" i="1"/>
  <c r="H48" i="1" s="1"/>
  <c r="G46" i="1"/>
  <c r="F46" i="1"/>
  <c r="E46" i="1"/>
  <c r="H45" i="1"/>
  <c r="H44" i="1"/>
  <c r="H43" i="1"/>
  <c r="H42" i="1"/>
  <c r="H41" i="1"/>
  <c r="H46" i="1" s="1"/>
  <c r="H40" i="1"/>
  <c r="G39" i="1"/>
  <c r="F39" i="1"/>
  <c r="F84" i="1" s="1"/>
  <c r="F90" i="1" s="1"/>
  <c r="E39" i="1"/>
  <c r="H38" i="1"/>
  <c r="H39" i="1" s="1"/>
  <c r="G37" i="1"/>
  <c r="F37" i="1"/>
  <c r="E37" i="1"/>
  <c r="H36" i="1"/>
  <c r="H35" i="1"/>
  <c r="H34" i="1"/>
  <c r="H33" i="1"/>
  <c r="H32" i="1"/>
  <c r="H31" i="1"/>
  <c r="H37" i="1" s="1"/>
  <c r="G30" i="1"/>
  <c r="G84" i="1" s="1"/>
  <c r="G90" i="1" s="1"/>
  <c r="F30" i="1"/>
  <c r="E30" i="1"/>
  <c r="E84" i="1" s="1"/>
  <c r="E90" i="1" s="1"/>
  <c r="H29" i="1"/>
  <c r="H30" i="1" s="1"/>
  <c r="G22" i="1"/>
  <c r="F22" i="1"/>
  <c r="E22" i="1"/>
  <c r="H21" i="1"/>
  <c r="H22" i="1" s="1"/>
  <c r="G20" i="1"/>
  <c r="E20" i="1"/>
  <c r="F19" i="1"/>
  <c r="F20" i="1" s="1"/>
  <c r="E19" i="1"/>
  <c r="H19" i="1" s="1"/>
  <c r="H18" i="1"/>
  <c r="H17" i="1"/>
  <c r="H16" i="1"/>
  <c r="G15" i="1"/>
  <c r="F15" i="1"/>
  <c r="E15" i="1"/>
  <c r="H14" i="1"/>
  <c r="H13" i="1"/>
  <c r="H15" i="1" s="1"/>
  <c r="G12" i="1"/>
  <c r="F12" i="1"/>
  <c r="E12" i="1"/>
  <c r="H11" i="1"/>
  <c r="H12" i="1" s="1"/>
  <c r="G10" i="1"/>
  <c r="F10" i="1"/>
  <c r="E10" i="1"/>
  <c r="H9" i="1"/>
  <c r="H10" i="1" s="1"/>
  <c r="H8" i="1"/>
  <c r="G7" i="1"/>
  <c r="G23" i="1" s="1"/>
  <c r="G89" i="1" s="1"/>
  <c r="G91" i="1" s="1"/>
  <c r="F7" i="1"/>
  <c r="F23" i="1" s="1"/>
  <c r="F89" i="1" s="1"/>
  <c r="E7" i="1"/>
  <c r="E23" i="1" s="1"/>
  <c r="E89" i="1" s="1"/>
  <c r="E91" i="1" s="1"/>
  <c r="H6" i="1"/>
  <c r="H84" i="1" l="1"/>
  <c r="H90" i="1" s="1"/>
  <c r="F91" i="1"/>
  <c r="H20" i="1"/>
  <c r="H7" i="1"/>
  <c r="H23" i="1" s="1"/>
  <c r="H89" i="1" s="1"/>
  <c r="H91" i="1" s="1"/>
</calcChain>
</file>

<file path=xl/sharedStrings.xml><?xml version="1.0" encoding="utf-8"?>
<sst xmlns="http://schemas.openxmlformats.org/spreadsheetml/2006/main" count="202" uniqueCount="113">
  <si>
    <t>DIÁRIAS, AJUDA DE CUSTOS DESLOCAMENTO EM JULHO/2019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</si>
  <si>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</si>
  <si>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</si>
  <si>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</si>
  <si>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</si>
  <si>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</si>
  <si>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</si>
  <si>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</si>
  <si>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</si>
  <si>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</si>
  <si>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</si>
  <si>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Carmen Eugenia Alvarez Patrón</t>
  </si>
  <si>
    <t>Empregado</t>
  </si>
  <si>
    <t>Pagamento a Carmen Patron para participação IV Oficina fiscalização CAU/BR, 23 e 24/07/2019.   Diárias: 840,00.   Ajudas de custo: 480,00.   Descolamentos: 0,00</t>
  </si>
  <si>
    <t>Carmen Eugenia Alvarez Patrón Total</t>
  </si>
  <si>
    <t>Leonardo Vistuba Kawa</t>
  </si>
  <si>
    <t>Pagamento de 1 Reembolso de Passagem Rodoviária, 4 Auxílio Alimentação Estadual, 1 Auxílio Hospedagem Estadual a Leonardo Vistuba Kawa referente a: 288/2019 - Convocação para Reunião Mensal da Equipe de Fiscalização, Florianópolis/SC, 27/06/2019.   Ida:26/06/2019.</t>
  </si>
  <si>
    <t>Pagamento de 2 Auxílio Hospedagem Nacional DF/SP/RJ, 5 Auxílio Alimentação Nacional DF/SP/RJ a Leonardo Vistuba Kawa referente a: 318/2019 - Convocação para IV Oficina de Fiscalização do CAU/BR, Rio de Janeiro - RJ, entre 23/07/2019 e 24/07/2019, ida:22/07/2019, volta:24/07/2019.</t>
  </si>
  <si>
    <t>Leonardo Vistuba Kawa Total</t>
  </si>
  <si>
    <t>Letícia Hasckel Gewehr</t>
  </si>
  <si>
    <t>Pagamento de 2 Auxílio Hospedagem Nacional, 6 Auxílio Alimentação Nacional, 1 Reembolso de Passagem Rodoviária a Leticia Hasckel Gewehr referente a: 306/2019 - Convocação para Curso de Capacitação e Formação de Pregoeiros e Sistema de Registro Preço, Curitiba - PR, 24 e 25/06/2019.  Ida:23/06/2019.</t>
  </si>
  <si>
    <t>Letícia Hasckel Gewehr Total</t>
  </si>
  <si>
    <t>Lilian Laudina Caovilla</t>
  </si>
  <si>
    <t>Pagamento de 6 Auxílio Alimentação Estadual, 1 Auxílio Hospedagem Estadual a Lilian Laudina Caovilla referente a: 300/2019 - Convocação para Reunião do GT-PGI com a Direção do CIGA, Florianópolis/SC, 26/06/2019; 288/2019 - Convocação para Reunião Mensal da Equipe de Fiscalização, Florianópolis/SC, 27/06/2019. Ida:25/06/2019, volta:28/06/2019.</t>
  </si>
  <si>
    <t>Pagamento a Lilian Caovilla para participação IV Oficina fiscalização CAU/BR, 23 e 24/07/2019.   Diárias: 1.260,00.   Ajudas de custo: 560,00.   Descolamentos: 0,00</t>
  </si>
  <si>
    <t>Lilian Laudina Caovilla Total</t>
  </si>
  <si>
    <t>Mayara Regina de Souza</t>
  </si>
  <si>
    <t>Pagamento de 2 Auxílio Alimentação Estadual, 1 Auxílio Hospedagem Estadual, 4 Auxílio Alimentação Nacional, 5 Auxílio Locomoção Urbana Nacional, 2 Auxílio Hospedagem Nacional a Mayara Regina de Souza referente a: 270/2019 - Convocação para Reunião de Trabalho CAU/RS, Porto Alegre - RS, 18 e 19/06/2019, ida:17/06/2019, volta:20/06/2019.</t>
  </si>
  <si>
    <t>Pagamento de 6 Auxílio Alimentação Estadual, 2 Auxílio Hospedagem Estadual a Mayara Regina de Souza referente a: 289/2019 - Convocação para 06ª Reunião Ordinária - CPUA, Florianópolis/SC, 25/06/2019; 288/2019 - Convocação para Reunião Mensal da Equipe de Fiscalização, Florianópolis/SC, 27/06/2019.</t>
  </si>
  <si>
    <t>Pagamento de 6 Auxílio Alimentação Estadual, 2 Auxílio Hospedagem Estadual a Mayara Regina de Souza referente a: 319/2019 - Convocação para 93ª Reunião Plenária Ordinária do CAU/SC, Florianópolis/SC, 12/07/2019, ida:10/07/2019, volta:12/07/2019; 316/2019 - Convocação para 3ª Reunião Extraordinária da Comissão de Exercício Profissional - CEP, Florianópolis/SC, 11/07/2019, ida:10/07/2019, volta:12/07/2019.</t>
  </si>
  <si>
    <t>Pagamento de 4 Auxílio Alimentação Nacional DF/SP/RJ, 1 Auxílio Hospedagem Estadual, 2 Auxílio Alimentação Estadual, 2 Auxílio Hospedagem Nacional DF/SP/RJ a Mayara Regina de Souza referente a: 318/2019 - Convocação para IV Oficina de Fiscalização do CAU/BR, Rio de Janeiro - RJ, entre 23/07/2019 e 24/07/2019, ida:22/07/2019, volta:25/07/2019.</t>
  </si>
  <si>
    <t>Mayara Regina de Souza Total</t>
  </si>
  <si>
    <t>Yve Sarkis da Costa</t>
  </si>
  <si>
    <t xml:space="preserve">Pagamento de 1 Reembolso de Passagem Rodoviária, 6 Auxílio Alimentação Nacional, 2 Auxílio Hospedagem Nacional a Yve Sarkis da Costa referente a: 306/2019 - Convocação para Curso de Capacitação e Formação de Pregoeiros e Sistema de Registro Preço, Curitiba - PR, 24 e 25/06/2019.  Ida:23/06/2019. </t>
  </si>
  <si>
    <t>Yve Sarkis da Costa Total</t>
  </si>
  <si>
    <t>Total - Funcionários</t>
  </si>
  <si>
    <t>CONSELHEIROS/CONVIDADOS</t>
  </si>
  <si>
    <t>Carolina Pereira Hagemann</t>
  </si>
  <si>
    <t>Conselheiro</t>
  </si>
  <si>
    <t>CANCELADO</t>
  </si>
  <si>
    <t>Carolina Pereira Hagemann Total</t>
  </si>
  <si>
    <t>Claudia Elisa Poletto</t>
  </si>
  <si>
    <t>Pagamento de 1 Auxílio Estacionamento., 131 Auxílio Quilometragem, 2 Auxílio Alimentação Estadual a Claudia Elisa Poletto referente a: 312/2019 - Convocação para 4ª Reunião Extraordinária da CED - Comissão de Ética e Disciplina, Florianópolis/SC, 09/07/2019.</t>
  </si>
  <si>
    <t>Pagamento de 1 Auxílio Estacionamento., 2 Auxílio Alimentação Estadual, 131 Auxílio Quilometragem a Claudia Elisa Poletto referente a: 319/2019 - Convocação para 93ª Reunião Plenária Ordinária do CAU/SC, Florianópolis/SC, 12/07/2019.</t>
  </si>
  <si>
    <t>Pagamento de 1 Auxílio Estacionamento., 2 Auxílio Alimentação Estadual, 131 Auxílio Quilometragem a Claudia Elisa Poletto referente a: 325/2019 - Convocação para Reunião de Trabalho Específica para Amicus Curie, Florianópolis/SC, 10/07/2019.</t>
  </si>
  <si>
    <t>Pagamento de 1 Auxílio Estacionamento., 131 Auxílio Quilometragem, 2 Auxílio Alimentação Estadual a Claudia Elisa Poletto referente a: 330/2019 - Convocação para 7ª Reunião Ordinária da Comissão de Ética e Disciplina - CED, Florianópolis/SC, 23/07/2019..   Diárias: 0,00.   Ajudas de custo: 120,00.   Descolamentos: 194,10</t>
  </si>
  <si>
    <t>Pagamento de 131 Auxílio Quilometragem, 1 Auxílio Estacionamento., 1 Auxílio Alimentação Estadual a Claudia Elisa Poletto referente a: 334/2019 - Convocação para Reunião sobre ATHIS com Promotor de Justiça Douglas Martins, Florianópolis/SC, 18/07/2019..   Diárias: 0,00.   Ajudas de custo: 60,00.   Descolamentos: 194,10</t>
  </si>
  <si>
    <t>Pagamento de 1 Auxílio Estacionamento., 131 Auxílio Quilometragem, 2 Auxílio Alimentação Estadual a Claudia Elisa Poletto referente a: 335/2019 - Convocação para 7ª Reunião Ordinária da CATHIS, Florianópolis/SC, 25/07/2019..   Diárias: 0,00.   Ajudas de custo: 120,00.   Descolamentos: 194,10</t>
  </si>
  <si>
    <t>Claudia Elisa Poletto Total</t>
  </si>
  <si>
    <t>Daniel Rodrigues da Silva</t>
  </si>
  <si>
    <t>Pagamento de 298 Auxílio Quilometragem, 1 Auxílio Hospedagem Estadual, 2 Auxílio Estacionamento., 4 Auxílio Alimentação Estadual a Daniel Rodrigues Da Silva referente a: 319/2019 - Convocação para 93ª Reunião Plenária Ordinária do CAU/SC, Florianópolis/SC, 12/07/2019, ida:11/07/2019, volta:12/07/2019; 316/2019 - Convocação para 3ª Reunião Extraordinária da Comissão de Exercício Profissional - CEP, Florianópolis/SC, 11/07/2019, volta:12/07/2019.</t>
  </si>
  <si>
    <t>Daniel Rodrigues da Silva Total</t>
  </si>
  <si>
    <t>Daniela Pareja Garcia Sarmento</t>
  </si>
  <si>
    <t>Pagamento de 2 Auxílio Alimentação Estadual, 1 Reembolso de Passagem Rodoviária a Daniela Pareja Garcia Sarmento referente a: 296/2019 - Convocação para 25ª Reunião do CEAU - CAU/SC, Florianópolis/SC, 18/06/2019.</t>
  </si>
  <si>
    <t>Pagamento de 10 Auxílio Alimentação Estadual, 4 Auxílio Hospedagem Estadual a Daniela Pareja Garcia Sarmento referente a: 309/2019 - Agenda Presidência 23_28/06, Florianópolis/SC, 25 a 29/06/2019; 25/06 - 14h Reunião TCE/SC; 16h Reunião MPSC; 26/06 - 9h às 18h Atividades Administrativas; 27/06 - 9h às 12h Atividades Administrativas, 14h às 16h Reunião MPSC - Procurador Sérgio Torres Palladino,  18h às 21h REunião câmara temática; 28/06 Fórum Brasil ODS 2019; 29/06 Fórum Brasil ODS 2019.</t>
  </si>
  <si>
    <t>Pagamento de 8 Auxílio Alimentação Estadual, 1 Reembolso de Passagem Rodoviária, 3 Auxílio Hospedagem Estadual a Daniela Pareja Garcia Sarmento referente a: 320/2019 - Agenda Presidencia 01_05/06, Florianópolis/SC, entre 02/07/2019 e 05/07/2019, ida:02/07/2019, volta:05/07/2019.</t>
  </si>
  <si>
    <t>Pagamento de 2 Auxílio Hospedagem Estadual, 6 Auxílio Alimentação Estadual a Daniela Pareja Garcia Sarmento referente a: 322/2019 - Agenda Presidencia 08_12/06, Florianópolis/SC, entre 10/07/2019 e 12/07/2019, ida:10/07/2019, volta:12/07/2019, 10/07 - Atividade Administrativa, reunião GERAF reprogramação 2019 11/07 - Atividade Administrativa, reunião extraordinária do Coselho Diretor 12/07 - 92 Reunião Plenária CAU; 319/2019 - Convocação para 93ª Reunião Plenária Ordinária do CAU/SC, Florianópolis/SC, 12/07/2019, ida:10/07/2019, volta:12/07/2019; 327/2019 - Convocação para 4ª Reunião Extraordinária do Conselho Diretor - CD/SC, Florianópolis/SC, 11/07/2019, ida:10/07/2019, volta:12/07/2019.</t>
  </si>
  <si>
    <t>Pagamento de 2 Auxílio Hospedagem Estadual, 6 Auxílio Alimentação Estadual a Daniela Pareja Garcia Sarmento referente a: 332/2019 - Convocação para Agenda Presidência 15_19/07, Florianópolis/SC, entre 16/07/2019 e 18/07/2019, ida:17/07/2019, volta:19/07/2019, 17/07 - Reunião com a Coordenador Casa Civil do Estado de SC.  17/07 - Reunião Camara Temática Patrimonio de todos. 18/07- Reunião MPSC (Centro de Apoio Operacional aos Direitos Humanos e ao Terceiro Cetor) - Acessibilidade e ATHIS.</t>
  </si>
  <si>
    <t>Pagamento de 10 Auxílio Alimentação Nacional DF/SP/RJ, 4 Auxílio Hospedagem Nacional DF/SP/RJ a Daniela Pareja Garcia Sarmento referente a: 333/2019 - Convocação para Agenda Presidência 22_26/07, Rio de Janeiro - RJ, entre 22/07/2019 e 26/07/2019, ida:22/07/2019, volta:26/07/2019, 23/07 - IV Oficina de Fiscalização - CAU/RJ 23/07 Reunião Comissão de Gênero CAU/RJ 24/07- IV Oficina de Fiscalização - CAU/RJ 25/07 - Reunião Seminário ATHIS - CAU/RJ 25/07 - Reunião Ciclo de Debates: Mulheres na Arquitetura e a Produção da Cidade Inclusiva para as Mulheres. CAU/SP..   Diárias: 1.680,00.   Ajudas de custo: 800,00.   Descolamentos: 0,00</t>
  </si>
  <si>
    <t>Daniela Pareja Garcia Sarmento Total</t>
  </si>
  <si>
    <t>Diego Daniel</t>
  </si>
  <si>
    <t>Pagamento de 1 Auxílio Hospedagem Estadual, 3 Auxílio Alimentação Estadual, 433 Auxílio Quilometragem a Diego Daniel referente a: 329/2019 - Convocação para 7ª Reunião Ordinária da Comissão de Ensino e Formação - CEF, Florianópolis/SC, 22/07/2019, ida:21/07/2019, volta:22/07/2019.</t>
  </si>
  <si>
    <t>Diego Daniel Total</t>
  </si>
  <si>
    <t>Everson Martins</t>
  </si>
  <si>
    <t>Pagamento de 9 Auxílio Alimentação Estadual, 11 Auxílio Locomoção Urbana Estadual, 1 Reembolso de Passagem Rodoviária, 4 Auxílio Hospedagem Estadual a Everson Martins referente a:  266/2019 - Convocação para 3ª Reunião Extraordinária da Comissão de Ética e Disciplina - CED, Florianópolis/SC, 11/06/2019;   268/2019 - Convocação para Projeto CAU nas Escolas UDESC – LAGUNA, Laguna/SC, 12/06/2019;   287/2019 - Convocação para 3ª Reunião Extraordinária do Conselho Diretor – CD/SC, Florianópolis/SC, 13/06/2019;   278/2019 - Convocação para 02ª Reunião Extraordinária - CEP, Florianópolis/SC, 13/06/2019;   e  283/2019 - Convocação para 92ª Reunião Plenária Ordinária do CAU/SC, Florianópolis/SC, 14/06/2019.  Ida:10/06/2019.</t>
  </si>
  <si>
    <t>Pagamento de 2 Auxílio Alimentação Estadual, 1 Reembolso de Passagem Rodoviária a Everson Martins referente a: 296/2019 - Convocação para 25ª Reunião do CEAU - CAU/SC, Florianópolis/SC, 18/06/2019.</t>
  </si>
  <si>
    <t>Pagamento de 1 Auxílio Hospedagem Estadual, 1 Reembolso de Passagem Rodoviária, 4 Auxílio Alimentação Estadual a Everson Martins referente a:  291/2019 - Convocação para 6ª Reunião Ordinária da Comissão de Ética e Disciplina - CED, Florianópolis/SC, 25/06/2019;  e  293/2019 - Convocação para 6ª Reunião Ordinária da Comissão de Exercício Profissional - CEP, Florianópolis/SC, 26/06/2019.</t>
  </si>
  <si>
    <t>Pagamento de 2 Auxílio Alimentação Estadual, 1 Reembolso de Passagem Rodoviária a Everson Martins referente a: 304/2019 - Convocação para Abertura do Projeto Arquitetando o Seu Negócio - Joinville, Joinville/SC, 27/06/2019.</t>
  </si>
  <si>
    <t>Pagamento de 2 Auxílio Alimentação Estadual, 1 Reembolso de Passagem Rodoviária a Everson Martins referente a: 312/2019 - Convocação para 4ª Reunião Extraordinária da CED - Comissão de Ética e Disciplina, Florianópolis/SC, 09/07/2019..   Diárias: 0,00.   Ajudas de custo: 120,00.   Descolamentos: 64,40</t>
  </si>
  <si>
    <t>Pagamento de 2 Auxílio Alimentação Estadual, 1 Reembolso de Passagem Rodoviária a Everson Martins referente a: 305/2019 - Convocação para 7ª Reunião do Conselho Diretor - CD/SC, Florianópolis/SC, 02/07/2019..   Diárias: 0,00.   Ajudas de custo: 120,00.   Descolamentos: 70,18</t>
  </si>
  <si>
    <t>Pagamento de 1 Reembolso de Passagem Rodoviária, 2 Auxílio Alimentação Estadual a Everson Martins referente a: 313/2019 - Convocação para Reunião Extraordinária do CEAU-CAU/SC em conjunto com o CEAU-CAU/BR, Florianópolis/SC, 04/07/2019..   Diárias: 0,00.   Ajudas de custo: 120,00.   Descolamentos: 73,08</t>
  </si>
  <si>
    <t>Pagamento de 4 Auxílio Alimentação Estadual, 1 Reembolso de Passagem Rodoviária, 1 Auxílio Hospedagem Estadual a Everson Martins referente a: 316/2019 - Convocação para 3ª Reunião Extraordinária da Comissão de Exercício Profissional - CEP, Florianópolis/SC, 11/07/2019, volta:12/07/2019; 319/2019 - Convocação para 93ª Reunião Plenária Ordinária do CAU/SC, Florianópolis/SC, 12/07/2019, ida:11/07/2019, volta:12/07/2019..   Diárias: 250,00.   Ajudas de custo: 240,00.   Descolamentos: 70,18</t>
  </si>
  <si>
    <t>Everson Martins Total</t>
  </si>
  <si>
    <t>Fabio Vieira Silva</t>
  </si>
  <si>
    <t>Pagamento de 5 Auxílio Alimentação Nacional DF/SP/RJ, 2 Auxílio Hospedagem Nacional DF/SP/RJ a Fabio Vieira Silva referente a: 318/2019 - Convocação para IV Oficina de Fiscalização do CAU/BR, Rio de Janeiro - RJ, entre 23/07/2019 e 24/07/2019, ida:22/07/2019, volta:24/07/2019..   Diárias: 840,00.   Ajudas de custo: 400,00.   Descolamentos: 0,00</t>
  </si>
  <si>
    <t>Fabio Vieira Silva Total</t>
  </si>
  <si>
    <t>Felipe Braibante Kaspary</t>
  </si>
  <si>
    <t>Pagamento de Reembolso de Passagem Rodoviária a Felipe Braibante Kaspary referente a: 182/2019 - Convocação para 90ª Reunião Plenária Ordinária do CAU/SC, Florianópolis/SC, 12/04/2019.</t>
  </si>
  <si>
    <t>Pagamento de Reembolso de Passagem Rodoviária a Felipe Braibante Kaspary referente a: 204/2019 - Convocação para 4ª Reunião Ordinária da Comissão de Organização, Administração e Finanças, Florianópolis/SC, 25/04/2019.</t>
  </si>
  <si>
    <t>Pagamento de 4 Auxílio Alimentação Estadual, 1 Auxílio Hospedagem Estadual a Felipe Braibante Kaspary referente a: 315/2019 - Convocação para 4ª Reunião Extraordinária da Comissão de organização, Administração de Fi, Florianópolis/SC, 11/07/2019, volta:12/07/2019; 319/2019 - Convocação para 93ª Reunião Plenária Ordinária do CAU/SC, Florianópolis/SC, 12/07/2019, ida:11/07/2019, volta:12/07/2019.</t>
  </si>
  <si>
    <t>Felipe Braibante Kaspary Total</t>
  </si>
  <si>
    <t>Gabriela Morais Pereira</t>
  </si>
  <si>
    <t xml:space="preserve">Pagamento de 1 Auxílio Estacionamento., 2 Auxílio Alimentação Estadual, 246 Auxílio Quilometragem a Gabriela Morais Pereira referente a: 292/2019 - Convocação para 6ª Reunião Ordinária da Comissão de Ensino e Formação - CEF, Florianópolis/SC, 24/06/2019; 299/2019 - Convocação para Reunião da Comissão Temática de Educação à Distância, Florianópolis/SC, 24/06/2019. </t>
  </si>
  <si>
    <t>Pagamento de 2 Auxílio Alimentação Estadual, 1 Auxílio Estacionamento., 246 Auxílio Quilometragem a Gabriela Morais Pereira referente a: 313/2019 - Convocação para Reunião Extraordinária do CEAU-CAU/SC em conjunto com o CEAU-CAU/BR, Florianópolis/SC, 04/07/2019.</t>
  </si>
  <si>
    <t>Pagamento de 1 Auxílio Hospedagem Estadual, 246 Auxílio Quilometragem, 3 Auxílio Alimentação Estadual, 2 Auxílio Estacionamento. a Gabriela Morais Pereira referente a: 317/2019 - Convocação para 4ª Reunião Extraordinária da Comissão de Ensino e Formação - CEF, Florianópolis/SC, 11/07/2019, volta:12/07/2019; 319/2019 - Convocação para 93ª Reunião Plenária Ordinária do CAU/SC, Florianópolis/SC, 12/07/2019, ida:11/07/2019, volta:12/07/2019..   Diárias: 250,00.   Ajudas de custo: 180,00.   Descolamentos: 370,60</t>
  </si>
  <si>
    <t>Pagamento de 2 Auxílio Alimentação Estadual, 246 Auxílio Quilometragem, 1 Auxílio Estacionamento. a Gabriela Morais Pereira referente a: 329/2019 - Convocação para 7ª Reunião Ordinária da Comissão de Ensino e Formação - CEF, Florianópolis/SC, 22/07/2019.</t>
  </si>
  <si>
    <t>Gabriela Morais Pereira Total</t>
  </si>
  <si>
    <t>Mateus Szomorovszky</t>
  </si>
  <si>
    <t>Pagamento de 363 Auxílio Quilometragem, 1 Auxílio Hospedagem Estadual, 2 Auxílio Estacionamento., 4 Auxílio Alimentação Estadual a Mateus Szomorovszky referente a:  315/2019 - Convocação para 3ª Reunião Extraordinária da Comissão de organização, Administração de Fi, Florianópolis/SC, 11/07/2019;  e  319/2019 - Convocação para 93ª Reunião Plenária Ordinária do CAU/SC, Florianópolis/SC, 12/07/2019.</t>
  </si>
  <si>
    <t>Pagamento de 3 Auxílio Alimentação Estadual, 363 Auxílio Quilometragem, 1 Auxílio Hospedagem Estadual, 1 Auxílio Estacionamento a Mateus Szomorovszky referente a: 337/2019 - Convocação para 7ª Reunião Ordinária da Comissão de Organização, Administração e Finanças, Florianópolis/SC, 24/07/2019, ida:23/07/2019, volta:24/07/2019.</t>
  </si>
  <si>
    <t>Mateus Szomorovszky Total</t>
  </si>
  <si>
    <t>Maurício Andre Giusti</t>
  </si>
  <si>
    <t>Pagamento de 6 Auxílio Alimentação Estadual, 1 Reembolso de Passagem Rodoviária, 2 Auxílio Estacionamento., 2 Auxílio Hospedagem Estadual, 266 Auxílio Quilometragem a Maurício Andre Giusti referente a: 316/2019 - Convocação para 3ª Reunião Extraordinária da Comissão de Exercício Profissional - CEP, Florianópolis/SC, 11/07/2019, ida:10/07/2019, volta:13/07/2019; 319/2019 - Convocação para 93ª Reunião Plenária Ordinária do CAU/SC, Florianópolis/SC, 12/07/2019, ida:10/07/2019, volta:13/07/2019.</t>
  </si>
  <si>
    <t>Pagamento de 2 Auxílio Hospedagem Estadual, 4 Auxílio Alimentação Estadual a Maurício Andre Giusti referente a: 345/2019 - Convocação para 7ª Reunião Ordinária da Comissão de Exercício Profissional - CEP, Florianópolis/SC, 29/07/2019, ida:28/07/2019, volta:30/07/2019.</t>
  </si>
  <si>
    <t>Maurício Andre Giusti Total</t>
  </si>
  <si>
    <t>Rodrigo Althoff Medeiros</t>
  </si>
  <si>
    <t>Pagamento de 1 Auxílio Hospedagem Estadual, 272 Auxílio Quilometragem, 3 Auxílio Alimentação Estadual a Rodrigo Althoff Medeiros referente a: 317/2019 - Convocação para 4ª Reunião Extraordinária da Comissão de Ensino e Formação - CEF, Florianópolis/SC, 11/07/2019, volta:12/07/2019; 319/2019 - Convocação para 93ª Reunião Plenária Ordinária do CAU/SC, Florianópolis/SC, 12/07/2019, ida:11/07/2019, volta:12/07/2019.</t>
  </si>
  <si>
    <t>Rodrigo Althoff Medeiros Total</t>
  </si>
  <si>
    <t>Ronaldo de Lima</t>
  </si>
  <si>
    <t>Convidado</t>
  </si>
  <si>
    <t xml:space="preserve">Pagamento de 375 Auxílio Quilometragem, 1 Auxílio Estacionamento., 2 Auxílio Alimentação Estadual a Ronaldo de Lima referente a: 302/2019 - Convocação para 9ª REUNIÃO ORDINÁRIA CTP, Florianópolis/SC, 28/06/2019; </t>
  </si>
  <si>
    <t>Pagamento de 375 Auxílio Quilometragem, 2 Auxílio Alimentação Estadual, 1 Auxílio Estacionamento. a Ronaldo de Lima referente a: 341/2019 - Convocação para 10ª reunião Ordinária da Comissão Temporária de Patrimônio - CTP, Florianópolis/SC, 26/07/2019.</t>
  </si>
  <si>
    <t>Ronaldo de Lima Total</t>
  </si>
  <si>
    <t>Rosana Silveira</t>
  </si>
  <si>
    <t>Pagamento de 50 Auxílio Quilometragem, 3 Auxílio Hospedagem Nacional, 3 Auxílio Estacionamento., 1 Reembolso de Passagem Aérea, 7 Auxílio Alimentação Nacional a Rosana Silveira referente a: 308/2019 - Convocação para 19º Seminário Regional da CED-CAU/BR, Teresina - PI, entre 03/07/2019 e 05/07/2019, ida:03/07/2019, volta:06/07/2019.</t>
  </si>
  <si>
    <t>Rosana Silveira Total</t>
  </si>
  <si>
    <t>Silvya Helena Caprario</t>
  </si>
  <si>
    <t>Pagamento de 252 Auxílio Quilometragem, 2 Auxílio Alimentação Estadual, 1 Auxílio Estacionamento. a Silvya Helena Caprario referente a: 339/2019 - Convocação para Ciclo de Formação Continuada da Rede Municipal do município de Brusque/SC, Brusque/SC, 19/07/2019.</t>
  </si>
  <si>
    <t>Silvya Helena Caprario Total</t>
  </si>
  <si>
    <t>Total - Conselheiros e Convidados</t>
  </si>
  <si>
    <t>RESUMO DE JULHO</t>
  </si>
  <si>
    <t>Total Geral</t>
  </si>
  <si>
    <t>Publicado em 04/11/2019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</si>
</sst>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28574</xdr:rowOff>
    </xdr:from>
    <xdr:to>
      <xdr:col>5</xdr:col>
      <xdr:colOff>457201</xdr:colOff>
      <xdr:row>0</xdr:row>
      <xdr:rowOff>504825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95" b="13741"/>
        <a:stretch/>
      </xdr:blipFill>
      <xdr:spPr bwMode="auto">
        <a:xfrm>
          <a:off x="1" y="28574"/>
          <a:ext cx="4152900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zoomScaleNormal="100" zoomScalePageLayoutView="70" workbookViewId="0">
      <selection activeCell="A3" sqref="A3:I3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41.25" customHeight="1" x14ac:dyDescent="0.25">
      <c r="E1" s="1"/>
      <c r="F1" s="1"/>
      <c r="G1" s="1"/>
      <c r="H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idden="1" x14ac:dyDescent="0.25"/>
    <row r="5" spans="1:9" ht="33.75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7" t="s">
        <v>10</v>
      </c>
    </row>
    <row r="6" spans="1:9" s="14" customFormat="1" ht="22.5" outlineLevel="2" x14ac:dyDescent="0.25">
      <c r="A6" s="10">
        <v>441</v>
      </c>
      <c r="B6" s="11">
        <v>43669</v>
      </c>
      <c r="C6" s="12" t="s">
        <v>11</v>
      </c>
      <c r="D6" s="12" t="s">
        <v>12</v>
      </c>
      <c r="E6" s="13">
        <v>840</v>
      </c>
      <c r="F6" s="13">
        <v>480</v>
      </c>
      <c r="G6" s="13">
        <v>0</v>
      </c>
      <c r="H6" s="13">
        <f>SUM(E6:G6)</f>
        <v>1320</v>
      </c>
      <c r="I6" s="12" t="s">
        <v>13</v>
      </c>
    </row>
    <row r="7" spans="1:9" s="14" customFormat="1" outlineLevel="1" x14ac:dyDescent="0.25">
      <c r="A7" s="15"/>
      <c r="B7" s="16"/>
      <c r="C7" s="17" t="s">
        <v>14</v>
      </c>
      <c r="D7" s="18"/>
      <c r="E7" s="19">
        <f>SUBTOTAL(9,E6:E6)</f>
        <v>840</v>
      </c>
      <c r="F7" s="19">
        <f>SUBTOTAL(9,F6:F6)</f>
        <v>480</v>
      </c>
      <c r="G7" s="19">
        <f>SUBTOTAL(9,G6:G6)</f>
        <v>0</v>
      </c>
      <c r="H7" s="19">
        <f>SUBTOTAL(9,H6:H6)</f>
        <v>1320</v>
      </c>
      <c r="I7" s="18"/>
    </row>
    <row r="8" spans="1:9" s="14" customFormat="1" ht="33.75" outlineLevel="2" x14ac:dyDescent="0.25">
      <c r="A8" s="20">
        <v>411</v>
      </c>
      <c r="B8" s="21">
        <v>43648</v>
      </c>
      <c r="C8" s="22" t="s">
        <v>15</v>
      </c>
      <c r="D8" s="22" t="s">
        <v>12</v>
      </c>
      <c r="E8" s="23">
        <v>250</v>
      </c>
      <c r="F8" s="23">
        <v>240</v>
      </c>
      <c r="G8" s="23">
        <v>138.29000000000002</v>
      </c>
      <c r="H8" s="23">
        <f>SUM(E8:G8)</f>
        <v>628.29</v>
      </c>
      <c r="I8" s="22" t="s">
        <v>16</v>
      </c>
    </row>
    <row r="9" spans="1:9" ht="33.75" outlineLevel="2" x14ac:dyDescent="0.25">
      <c r="A9" s="10">
        <v>449</v>
      </c>
      <c r="B9" s="11">
        <v>43676</v>
      </c>
      <c r="C9" s="12" t="s">
        <v>15</v>
      </c>
      <c r="D9" s="12" t="s">
        <v>12</v>
      </c>
      <c r="E9" s="13">
        <v>840</v>
      </c>
      <c r="F9" s="13">
        <v>400</v>
      </c>
      <c r="G9" s="13">
        <v>0</v>
      </c>
      <c r="H9" s="13">
        <f>SUM(E9:G9)</f>
        <v>1240</v>
      </c>
      <c r="I9" s="12" t="s">
        <v>17</v>
      </c>
    </row>
    <row r="10" spans="1:9" outlineLevel="1" x14ac:dyDescent="0.25">
      <c r="A10" s="15"/>
      <c r="B10" s="16"/>
      <c r="C10" s="17" t="s">
        <v>18</v>
      </c>
      <c r="D10" s="18"/>
      <c r="E10" s="19">
        <f>SUBTOTAL(9,E8:E9)</f>
        <v>1090</v>
      </c>
      <c r="F10" s="19">
        <f>SUBTOTAL(9,F8:F9)</f>
        <v>640</v>
      </c>
      <c r="G10" s="19">
        <f>SUBTOTAL(9,G8:G9)</f>
        <v>138.29000000000002</v>
      </c>
      <c r="H10" s="19">
        <f>SUBTOTAL(9,H8:H9)</f>
        <v>1868.29</v>
      </c>
      <c r="I10" s="18"/>
    </row>
    <row r="11" spans="1:9" ht="33.75" outlineLevel="2" x14ac:dyDescent="0.25">
      <c r="A11" s="20">
        <v>404</v>
      </c>
      <c r="B11" s="21">
        <v>43648</v>
      </c>
      <c r="C11" s="22" t="s">
        <v>19</v>
      </c>
      <c r="D11" s="22" t="s">
        <v>12</v>
      </c>
      <c r="E11" s="23">
        <v>700</v>
      </c>
      <c r="F11" s="23">
        <v>420</v>
      </c>
      <c r="G11" s="23">
        <v>60.49</v>
      </c>
      <c r="H11" s="23">
        <f>SUM(E11:G11)</f>
        <v>1180.49</v>
      </c>
      <c r="I11" s="22" t="s">
        <v>20</v>
      </c>
    </row>
    <row r="12" spans="1:9" outlineLevel="1" x14ac:dyDescent="0.25">
      <c r="A12" s="15"/>
      <c r="B12" s="16"/>
      <c r="C12" s="17" t="s">
        <v>21</v>
      </c>
      <c r="D12" s="18"/>
      <c r="E12" s="19">
        <f>SUBTOTAL(9,E11:E11)</f>
        <v>700</v>
      </c>
      <c r="F12" s="19">
        <f>SUBTOTAL(9,F11:F11)</f>
        <v>420</v>
      </c>
      <c r="G12" s="19">
        <f>SUBTOTAL(9,G11:G11)</f>
        <v>60.49</v>
      </c>
      <c r="H12" s="19">
        <f>SUBTOTAL(9,H11:H11)</f>
        <v>1180.49</v>
      </c>
      <c r="I12" s="18"/>
    </row>
    <row r="13" spans="1:9" ht="45" outlineLevel="2" x14ac:dyDescent="0.25">
      <c r="A13" s="20">
        <v>410</v>
      </c>
      <c r="B13" s="21">
        <v>43648</v>
      </c>
      <c r="C13" s="22" t="s">
        <v>22</v>
      </c>
      <c r="D13" s="22" t="s">
        <v>12</v>
      </c>
      <c r="E13" s="23">
        <v>250</v>
      </c>
      <c r="F13" s="23">
        <v>360</v>
      </c>
      <c r="G13" s="23">
        <v>505.93</v>
      </c>
      <c r="H13" s="23">
        <f>SUM(E13:G13)</f>
        <v>1115.93</v>
      </c>
      <c r="I13" s="22" t="s">
        <v>23</v>
      </c>
    </row>
    <row r="14" spans="1:9" ht="22.5" outlineLevel="2" x14ac:dyDescent="0.25">
      <c r="A14" s="10">
        <v>442</v>
      </c>
      <c r="B14" s="11">
        <v>43669</v>
      </c>
      <c r="C14" s="12" t="s">
        <v>22</v>
      </c>
      <c r="D14" s="12" t="s">
        <v>12</v>
      </c>
      <c r="E14" s="13">
        <v>1260</v>
      </c>
      <c r="F14" s="13">
        <v>560</v>
      </c>
      <c r="G14" s="13">
        <v>0</v>
      </c>
      <c r="H14" s="13">
        <f>SUM(E14:G14)</f>
        <v>1820</v>
      </c>
      <c r="I14" s="12" t="s">
        <v>24</v>
      </c>
    </row>
    <row r="15" spans="1:9" outlineLevel="1" x14ac:dyDescent="0.25">
      <c r="A15" s="15"/>
      <c r="B15" s="16"/>
      <c r="C15" s="17" t="s">
        <v>25</v>
      </c>
      <c r="D15" s="18"/>
      <c r="E15" s="19">
        <f>SUBTOTAL(9,E13:E14)</f>
        <v>1510</v>
      </c>
      <c r="F15" s="19">
        <f>SUBTOTAL(9,F13:F14)</f>
        <v>920</v>
      </c>
      <c r="G15" s="19">
        <f>SUBTOTAL(9,G13:G14)</f>
        <v>505.93</v>
      </c>
      <c r="H15" s="19">
        <f>SUBTOTAL(9,H13:H14)</f>
        <v>2935.9300000000003</v>
      </c>
      <c r="I15" s="18"/>
    </row>
    <row r="16" spans="1:9" ht="45" outlineLevel="2" x14ac:dyDescent="0.25">
      <c r="A16" s="20">
        <v>379</v>
      </c>
      <c r="B16" s="21">
        <v>43648</v>
      </c>
      <c r="C16" s="22" t="s">
        <v>26</v>
      </c>
      <c r="D16" s="22" t="s">
        <v>12</v>
      </c>
      <c r="E16" s="23">
        <v>0</v>
      </c>
      <c r="F16" s="23">
        <v>0</v>
      </c>
      <c r="G16" s="23">
        <v>332.45</v>
      </c>
      <c r="H16" s="23">
        <f>SUM(E16:G16)</f>
        <v>332.45</v>
      </c>
      <c r="I16" s="22" t="s">
        <v>27</v>
      </c>
    </row>
    <row r="17" spans="1:9" ht="33.75" outlineLevel="2" x14ac:dyDescent="0.25">
      <c r="A17" s="10">
        <v>407</v>
      </c>
      <c r="B17" s="11">
        <v>43648</v>
      </c>
      <c r="C17" s="12" t="s">
        <v>26</v>
      </c>
      <c r="D17" s="12" t="s">
        <v>12</v>
      </c>
      <c r="E17" s="13">
        <v>500</v>
      </c>
      <c r="F17" s="13">
        <v>360</v>
      </c>
      <c r="G17" s="13">
        <v>0</v>
      </c>
      <c r="H17" s="13">
        <f>SUM(E17:G17)</f>
        <v>860</v>
      </c>
      <c r="I17" s="12" t="s">
        <v>28</v>
      </c>
    </row>
    <row r="18" spans="1:9" ht="45" outlineLevel="2" x14ac:dyDescent="0.25">
      <c r="A18" s="10">
        <v>419</v>
      </c>
      <c r="B18" s="11">
        <v>43662</v>
      </c>
      <c r="C18" s="12" t="s">
        <v>26</v>
      </c>
      <c r="D18" s="12" t="s">
        <v>12</v>
      </c>
      <c r="E18" s="13">
        <v>500</v>
      </c>
      <c r="F18" s="13">
        <v>360</v>
      </c>
      <c r="G18" s="13">
        <v>0</v>
      </c>
      <c r="H18" s="13">
        <f>SUM(E18:G18)</f>
        <v>860</v>
      </c>
      <c r="I18" s="12" t="s">
        <v>29</v>
      </c>
    </row>
    <row r="19" spans="1:9" ht="45" outlineLevel="2" x14ac:dyDescent="0.25">
      <c r="A19" s="10">
        <v>432</v>
      </c>
      <c r="B19" s="11">
        <v>43669</v>
      </c>
      <c r="C19" s="12" t="s">
        <v>26</v>
      </c>
      <c r="D19" s="12" t="s">
        <v>12</v>
      </c>
      <c r="E19" s="13">
        <f>840+250</f>
        <v>1090</v>
      </c>
      <c r="F19" s="13">
        <f>320+120</f>
        <v>440</v>
      </c>
      <c r="G19" s="13">
        <v>0</v>
      </c>
      <c r="H19" s="13">
        <f>SUM(E19:G19)</f>
        <v>1530</v>
      </c>
      <c r="I19" s="12" t="s">
        <v>30</v>
      </c>
    </row>
    <row r="20" spans="1:9" outlineLevel="1" x14ac:dyDescent="0.25">
      <c r="A20" s="15"/>
      <c r="B20" s="16"/>
      <c r="C20" s="17" t="s">
        <v>31</v>
      </c>
      <c r="D20" s="18"/>
      <c r="E20" s="19">
        <f>SUBTOTAL(9,E16:E19)</f>
        <v>2090</v>
      </c>
      <c r="F20" s="19">
        <f>SUBTOTAL(9,F16:F19)</f>
        <v>1160</v>
      </c>
      <c r="G20" s="19">
        <f>SUBTOTAL(9,G16:G19)</f>
        <v>332.45</v>
      </c>
      <c r="H20" s="19">
        <f>SUBTOTAL(9,H16:H19)</f>
        <v>3582.45</v>
      </c>
      <c r="I20" s="18"/>
    </row>
    <row r="21" spans="1:9" ht="33.75" outlineLevel="2" x14ac:dyDescent="0.25">
      <c r="A21" s="20">
        <v>403</v>
      </c>
      <c r="B21" s="21">
        <v>43648</v>
      </c>
      <c r="C21" s="22" t="s">
        <v>32</v>
      </c>
      <c r="D21" s="22" t="s">
        <v>12</v>
      </c>
      <c r="E21" s="23">
        <v>700</v>
      </c>
      <c r="F21" s="23">
        <v>420</v>
      </c>
      <c r="G21" s="23">
        <v>60.49</v>
      </c>
      <c r="H21" s="23">
        <f>SUM(E21:G21)</f>
        <v>1180.49</v>
      </c>
      <c r="I21" s="22" t="s">
        <v>33</v>
      </c>
    </row>
    <row r="22" spans="1:9" outlineLevel="1" x14ac:dyDescent="0.25">
      <c r="A22" s="15"/>
      <c r="B22" s="16"/>
      <c r="C22" s="17" t="s">
        <v>34</v>
      </c>
      <c r="D22" s="18"/>
      <c r="E22" s="19">
        <f>SUBTOTAL(9,E21:E21)</f>
        <v>700</v>
      </c>
      <c r="F22" s="19">
        <f>SUBTOTAL(9,F21:F21)</f>
        <v>420</v>
      </c>
      <c r="G22" s="19">
        <f>SUBTOTAL(9,G21:G21)</f>
        <v>60.49</v>
      </c>
      <c r="H22" s="19">
        <f>SUBTOTAL(9,H21:H21)</f>
        <v>1180.49</v>
      </c>
      <c r="I22" s="18"/>
    </row>
    <row r="23" spans="1:9" x14ac:dyDescent="0.25">
      <c r="A23" s="15"/>
      <c r="B23" s="16"/>
      <c r="C23" s="24" t="s">
        <v>35</v>
      </c>
      <c r="D23" s="18"/>
      <c r="E23" s="19">
        <f>SUBTOTAL(9,E6:E21)</f>
        <v>6930</v>
      </c>
      <c r="F23" s="19">
        <f>SUBTOTAL(9,F6:F21)</f>
        <v>4040</v>
      </c>
      <c r="G23" s="19">
        <f>SUBTOTAL(9,G6:G21)</f>
        <v>1097.6500000000001</v>
      </c>
      <c r="H23" s="19">
        <f>SUBTOTAL(9,H6:H21)</f>
        <v>12067.65</v>
      </c>
      <c r="I23" s="18"/>
    </row>
    <row r="24" spans="1:9" x14ac:dyDescent="0.25">
      <c r="A24" s="25"/>
      <c r="B24" s="26"/>
      <c r="C24" s="27"/>
      <c r="D24" s="27"/>
      <c r="E24" s="28"/>
      <c r="F24" s="28"/>
      <c r="G24" s="28"/>
      <c r="H24" s="28"/>
      <c r="I24" s="28"/>
    </row>
    <row r="25" spans="1:9" x14ac:dyDescent="0.25">
      <c r="A25" s="25"/>
      <c r="B25" s="26"/>
      <c r="C25" s="27"/>
      <c r="D25" s="27"/>
      <c r="E25" s="28"/>
      <c r="F25" s="28"/>
      <c r="G25" s="28"/>
      <c r="H25" s="28"/>
      <c r="I25" s="28"/>
    </row>
    <row r="26" spans="1:9" x14ac:dyDescent="0.25">
      <c r="A26" s="3" t="s">
        <v>36</v>
      </c>
      <c r="B26" s="4"/>
      <c r="C26" s="4"/>
      <c r="D26" s="4"/>
      <c r="E26" s="4"/>
      <c r="F26" s="4"/>
      <c r="G26" s="4"/>
      <c r="H26" s="4"/>
      <c r="I26" s="5"/>
    </row>
    <row r="27" spans="1:9" hidden="1" x14ac:dyDescent="0.25"/>
    <row r="28" spans="1:9" ht="33.75" x14ac:dyDescent="0.25">
      <c r="A28" s="6" t="s">
        <v>2</v>
      </c>
      <c r="B28" s="7" t="s">
        <v>3</v>
      </c>
      <c r="C28" s="6" t="s">
        <v>4</v>
      </c>
      <c r="D28" s="6" t="s">
        <v>5</v>
      </c>
      <c r="E28" s="8" t="s">
        <v>6</v>
      </c>
      <c r="F28" s="8" t="s">
        <v>7</v>
      </c>
      <c r="G28" s="8" t="s">
        <v>8</v>
      </c>
      <c r="H28" s="9" t="s">
        <v>9</v>
      </c>
      <c r="I28" s="7" t="s">
        <v>10</v>
      </c>
    </row>
    <row r="29" spans="1:9" ht="22.5" outlineLevel="2" x14ac:dyDescent="0.25">
      <c r="A29" s="10">
        <v>450</v>
      </c>
      <c r="B29" s="11">
        <v>43676</v>
      </c>
      <c r="C29" s="12" t="s">
        <v>37</v>
      </c>
      <c r="D29" s="12" t="s">
        <v>38</v>
      </c>
      <c r="E29" s="13">
        <v>0</v>
      </c>
      <c r="F29" s="13">
        <v>0</v>
      </c>
      <c r="G29" s="13">
        <v>0</v>
      </c>
      <c r="H29" s="13">
        <f>SUM(E29:G29)</f>
        <v>0</v>
      </c>
      <c r="I29" s="12" t="s">
        <v>39</v>
      </c>
    </row>
    <row r="30" spans="1:9" outlineLevel="1" x14ac:dyDescent="0.25">
      <c r="A30" s="15"/>
      <c r="B30" s="16"/>
      <c r="C30" s="17" t="s">
        <v>40</v>
      </c>
      <c r="D30" s="18"/>
      <c r="E30" s="19">
        <f>SUBTOTAL(9,E29:E29)</f>
        <v>0</v>
      </c>
      <c r="F30" s="19">
        <f>SUBTOTAL(9,F29:F29)</f>
        <v>0</v>
      </c>
      <c r="G30" s="19">
        <f>SUBTOTAL(9,G29:G29)</f>
        <v>0</v>
      </c>
      <c r="H30" s="19">
        <f>SUBTOTAL(9,H29:H29)</f>
        <v>0</v>
      </c>
      <c r="I30" s="18"/>
    </row>
    <row r="31" spans="1:9" ht="33.75" outlineLevel="2" x14ac:dyDescent="0.25">
      <c r="A31" s="20">
        <v>417</v>
      </c>
      <c r="B31" s="21">
        <v>43655</v>
      </c>
      <c r="C31" s="22" t="s">
        <v>41</v>
      </c>
      <c r="D31" s="22" t="s">
        <v>38</v>
      </c>
      <c r="E31" s="23">
        <v>0</v>
      </c>
      <c r="F31" s="23">
        <v>120</v>
      </c>
      <c r="G31" s="23">
        <v>194.10000000000002</v>
      </c>
      <c r="H31" s="23">
        <f t="shared" ref="H31:H36" si="0">SUM(E31:G31)</f>
        <v>314.10000000000002</v>
      </c>
      <c r="I31" s="22" t="s">
        <v>42</v>
      </c>
    </row>
    <row r="32" spans="1:9" ht="33.75" outlineLevel="2" x14ac:dyDescent="0.25">
      <c r="A32" s="10">
        <v>423</v>
      </c>
      <c r="B32" s="11">
        <v>43662</v>
      </c>
      <c r="C32" s="12" t="s">
        <v>41</v>
      </c>
      <c r="D32" s="12" t="s">
        <v>38</v>
      </c>
      <c r="E32" s="13">
        <v>0</v>
      </c>
      <c r="F32" s="13">
        <v>120</v>
      </c>
      <c r="G32" s="13">
        <v>194.10000000000002</v>
      </c>
      <c r="H32" s="13">
        <f t="shared" si="0"/>
        <v>314.10000000000002</v>
      </c>
      <c r="I32" s="12" t="s">
        <v>43</v>
      </c>
    </row>
    <row r="33" spans="1:9" ht="33.75" outlineLevel="2" x14ac:dyDescent="0.25">
      <c r="A33" s="10">
        <v>424</v>
      </c>
      <c r="B33" s="11">
        <v>43662</v>
      </c>
      <c r="C33" s="12" t="s">
        <v>41</v>
      </c>
      <c r="D33" s="12" t="s">
        <v>38</v>
      </c>
      <c r="E33" s="13">
        <v>0</v>
      </c>
      <c r="F33" s="13">
        <v>120</v>
      </c>
      <c r="G33" s="13">
        <v>194.10000000000002</v>
      </c>
      <c r="H33" s="13">
        <f t="shared" si="0"/>
        <v>314.10000000000002</v>
      </c>
      <c r="I33" s="12" t="s">
        <v>44</v>
      </c>
    </row>
    <row r="34" spans="1:9" ht="33.75" outlineLevel="2" x14ac:dyDescent="0.25">
      <c r="A34" s="10">
        <v>435</v>
      </c>
      <c r="B34" s="11">
        <v>43669</v>
      </c>
      <c r="C34" s="12" t="s">
        <v>41</v>
      </c>
      <c r="D34" s="12" t="s">
        <v>38</v>
      </c>
      <c r="E34" s="13">
        <v>0</v>
      </c>
      <c r="F34" s="13">
        <v>120</v>
      </c>
      <c r="G34" s="13">
        <v>194.10000000000002</v>
      </c>
      <c r="H34" s="13">
        <f t="shared" si="0"/>
        <v>314.10000000000002</v>
      </c>
      <c r="I34" s="12" t="s">
        <v>45</v>
      </c>
    </row>
    <row r="35" spans="1:9" ht="33.75" outlineLevel="2" x14ac:dyDescent="0.25">
      <c r="A35" s="10">
        <v>436</v>
      </c>
      <c r="B35" s="11">
        <v>43669</v>
      </c>
      <c r="C35" s="12" t="s">
        <v>41</v>
      </c>
      <c r="D35" s="12" t="s">
        <v>38</v>
      </c>
      <c r="E35" s="13">
        <v>0</v>
      </c>
      <c r="F35" s="13">
        <v>60</v>
      </c>
      <c r="G35" s="13">
        <v>194.10000000000002</v>
      </c>
      <c r="H35" s="13">
        <f t="shared" si="0"/>
        <v>254.10000000000002</v>
      </c>
      <c r="I35" s="12" t="s">
        <v>46</v>
      </c>
    </row>
    <row r="36" spans="1:9" ht="33.75" outlineLevel="2" x14ac:dyDescent="0.25">
      <c r="A36" s="10">
        <v>437</v>
      </c>
      <c r="B36" s="11">
        <v>43669</v>
      </c>
      <c r="C36" s="12" t="s">
        <v>41</v>
      </c>
      <c r="D36" s="12" t="s">
        <v>38</v>
      </c>
      <c r="E36" s="13">
        <v>0</v>
      </c>
      <c r="F36" s="13">
        <v>120</v>
      </c>
      <c r="G36" s="13">
        <v>194.10000000000002</v>
      </c>
      <c r="H36" s="13">
        <f t="shared" si="0"/>
        <v>314.10000000000002</v>
      </c>
      <c r="I36" s="12" t="s">
        <v>47</v>
      </c>
    </row>
    <row r="37" spans="1:9" outlineLevel="1" x14ac:dyDescent="0.25">
      <c r="A37" s="15"/>
      <c r="B37" s="16"/>
      <c r="C37" s="17" t="s">
        <v>48</v>
      </c>
      <c r="D37" s="18"/>
      <c r="E37" s="19">
        <f>SUBTOTAL(9,E31:E36)</f>
        <v>0</v>
      </c>
      <c r="F37" s="19">
        <f>SUBTOTAL(9,F31:F36)</f>
        <v>660</v>
      </c>
      <c r="G37" s="19">
        <f>SUBTOTAL(9,G31:G36)</f>
        <v>1164.6000000000001</v>
      </c>
      <c r="H37" s="19">
        <f>SUBTOTAL(9,H31:H36)</f>
        <v>1824.6</v>
      </c>
      <c r="I37" s="18"/>
    </row>
    <row r="38" spans="1:9" ht="56.25" outlineLevel="2" x14ac:dyDescent="0.25">
      <c r="A38" s="20">
        <v>422</v>
      </c>
      <c r="B38" s="21">
        <v>43662</v>
      </c>
      <c r="C38" s="22" t="s">
        <v>49</v>
      </c>
      <c r="D38" s="22" t="s">
        <v>38</v>
      </c>
      <c r="E38" s="23">
        <v>250</v>
      </c>
      <c r="F38" s="23">
        <v>240</v>
      </c>
      <c r="G38" s="23">
        <v>427.8</v>
      </c>
      <c r="H38" s="23">
        <f>SUM(E38:G38)</f>
        <v>917.8</v>
      </c>
      <c r="I38" s="22" t="s">
        <v>50</v>
      </c>
    </row>
    <row r="39" spans="1:9" outlineLevel="1" x14ac:dyDescent="0.25">
      <c r="A39" s="15"/>
      <c r="B39" s="16"/>
      <c r="C39" s="17" t="s">
        <v>51</v>
      </c>
      <c r="D39" s="18"/>
      <c r="E39" s="19">
        <f>SUBTOTAL(9,E38:E38)</f>
        <v>250</v>
      </c>
      <c r="F39" s="19">
        <f>SUBTOTAL(9,F38:F38)</f>
        <v>240</v>
      </c>
      <c r="G39" s="19">
        <f>SUBTOTAL(9,G38:G38)</f>
        <v>427.8</v>
      </c>
      <c r="H39" s="19">
        <f>SUBTOTAL(9,H38:H38)</f>
        <v>917.8</v>
      </c>
      <c r="I39" s="18"/>
    </row>
    <row r="40" spans="1:9" ht="33.75" outlineLevel="2" x14ac:dyDescent="0.25">
      <c r="A40" s="20">
        <v>408</v>
      </c>
      <c r="B40" s="21">
        <v>43648</v>
      </c>
      <c r="C40" s="22" t="s">
        <v>52</v>
      </c>
      <c r="D40" s="22" t="s">
        <v>38</v>
      </c>
      <c r="E40" s="23">
        <v>0</v>
      </c>
      <c r="F40" s="23">
        <v>120</v>
      </c>
      <c r="G40" s="23">
        <v>112.89</v>
      </c>
      <c r="H40" s="23">
        <f t="shared" ref="H40:H45" si="1">SUM(E40:G40)</f>
        <v>232.89</v>
      </c>
      <c r="I40" s="22" t="s">
        <v>53</v>
      </c>
    </row>
    <row r="41" spans="1:9" ht="56.25" outlineLevel="2" x14ac:dyDescent="0.25">
      <c r="A41" s="10">
        <v>409</v>
      </c>
      <c r="B41" s="11">
        <v>43648</v>
      </c>
      <c r="C41" s="12" t="s">
        <v>52</v>
      </c>
      <c r="D41" s="12" t="s">
        <v>38</v>
      </c>
      <c r="E41" s="13">
        <v>1000</v>
      </c>
      <c r="F41" s="13">
        <v>600</v>
      </c>
      <c r="G41" s="13">
        <v>0</v>
      </c>
      <c r="H41" s="13">
        <f t="shared" si="1"/>
        <v>1600</v>
      </c>
      <c r="I41" s="12" t="s">
        <v>54</v>
      </c>
    </row>
    <row r="42" spans="1:9" ht="33.75" outlineLevel="2" x14ac:dyDescent="0.25">
      <c r="A42" s="10">
        <v>425</v>
      </c>
      <c r="B42" s="11">
        <v>43662</v>
      </c>
      <c r="C42" s="12" t="s">
        <v>52</v>
      </c>
      <c r="D42" s="12" t="s">
        <v>38</v>
      </c>
      <c r="E42" s="13">
        <v>750</v>
      </c>
      <c r="F42" s="13">
        <v>480</v>
      </c>
      <c r="G42" s="13">
        <v>57.98</v>
      </c>
      <c r="H42" s="13">
        <f t="shared" si="1"/>
        <v>1287.98</v>
      </c>
      <c r="I42" s="12" t="s">
        <v>55</v>
      </c>
    </row>
    <row r="43" spans="1:9" ht="78.75" outlineLevel="2" x14ac:dyDescent="0.25">
      <c r="A43" s="10">
        <v>427</v>
      </c>
      <c r="B43" s="11">
        <v>43662</v>
      </c>
      <c r="C43" s="12" t="s">
        <v>52</v>
      </c>
      <c r="D43" s="12" t="s">
        <v>38</v>
      </c>
      <c r="E43" s="13">
        <v>500</v>
      </c>
      <c r="F43" s="13">
        <v>360</v>
      </c>
      <c r="G43" s="13">
        <v>0</v>
      </c>
      <c r="H43" s="13">
        <f t="shared" si="1"/>
        <v>860</v>
      </c>
      <c r="I43" s="12" t="s">
        <v>56</v>
      </c>
    </row>
    <row r="44" spans="1:9" ht="56.25" outlineLevel="2" x14ac:dyDescent="0.25">
      <c r="A44" s="10">
        <v>429</v>
      </c>
      <c r="B44" s="11">
        <v>43663</v>
      </c>
      <c r="C44" s="12" t="s">
        <v>52</v>
      </c>
      <c r="D44" s="12" t="s">
        <v>38</v>
      </c>
      <c r="E44" s="13">
        <v>500</v>
      </c>
      <c r="F44" s="13">
        <v>360</v>
      </c>
      <c r="G44" s="13">
        <v>0</v>
      </c>
      <c r="H44" s="13">
        <f t="shared" si="1"/>
        <v>860</v>
      </c>
      <c r="I44" s="12" t="s">
        <v>57</v>
      </c>
    </row>
    <row r="45" spans="1:9" ht="78.75" outlineLevel="2" x14ac:dyDescent="0.25">
      <c r="A45" s="10">
        <v>430</v>
      </c>
      <c r="B45" s="11">
        <v>43663</v>
      </c>
      <c r="C45" s="12" t="s">
        <v>52</v>
      </c>
      <c r="D45" s="12" t="s">
        <v>38</v>
      </c>
      <c r="E45" s="13">
        <v>1680</v>
      </c>
      <c r="F45" s="13">
        <v>800</v>
      </c>
      <c r="G45" s="13">
        <v>0</v>
      </c>
      <c r="H45" s="13">
        <f t="shared" si="1"/>
        <v>2480</v>
      </c>
      <c r="I45" s="12" t="s">
        <v>58</v>
      </c>
    </row>
    <row r="46" spans="1:9" outlineLevel="1" x14ac:dyDescent="0.25">
      <c r="A46" s="15"/>
      <c r="B46" s="16"/>
      <c r="C46" s="17" t="s">
        <v>59</v>
      </c>
      <c r="D46" s="18"/>
      <c r="E46" s="19">
        <f>SUBTOTAL(9,E40:E45)</f>
        <v>4430</v>
      </c>
      <c r="F46" s="19">
        <f>SUBTOTAL(9,F40:F45)</f>
        <v>2720</v>
      </c>
      <c r="G46" s="19">
        <f>SUBTOTAL(9,G40:G45)</f>
        <v>170.87</v>
      </c>
      <c r="H46" s="19">
        <f>SUBTOTAL(9,H40:H45)</f>
        <v>7320.87</v>
      </c>
      <c r="I46" s="18"/>
    </row>
    <row r="47" spans="1:9" ht="33.75" outlineLevel="2" x14ac:dyDescent="0.25">
      <c r="A47" s="20">
        <v>445</v>
      </c>
      <c r="B47" s="21">
        <v>43676</v>
      </c>
      <c r="C47" s="22" t="s">
        <v>60</v>
      </c>
      <c r="D47" s="22" t="s">
        <v>38</v>
      </c>
      <c r="E47" s="23">
        <v>250</v>
      </c>
      <c r="F47" s="23">
        <v>180</v>
      </c>
      <c r="G47" s="23">
        <v>476.3</v>
      </c>
      <c r="H47" s="23">
        <f>SUM(E47:G47)</f>
        <v>906.3</v>
      </c>
      <c r="I47" s="22" t="s">
        <v>61</v>
      </c>
    </row>
    <row r="48" spans="1:9" outlineLevel="1" x14ac:dyDescent="0.25">
      <c r="A48" s="15"/>
      <c r="B48" s="16"/>
      <c r="C48" s="17" t="s">
        <v>62</v>
      </c>
      <c r="D48" s="18"/>
      <c r="E48" s="19">
        <f>SUBTOTAL(9,E47:E47)</f>
        <v>250</v>
      </c>
      <c r="F48" s="19">
        <f>SUBTOTAL(9,F47:F47)</f>
        <v>180</v>
      </c>
      <c r="G48" s="19">
        <f>SUBTOTAL(9,G47:G47)</f>
        <v>476.3</v>
      </c>
      <c r="H48" s="19">
        <f>SUBTOTAL(9,H47:H47)</f>
        <v>906.3</v>
      </c>
      <c r="I48" s="18"/>
    </row>
    <row r="49" spans="1:9" ht="78.75" outlineLevel="2" x14ac:dyDescent="0.25">
      <c r="A49" s="20">
        <v>412</v>
      </c>
      <c r="B49" s="21">
        <v>43655</v>
      </c>
      <c r="C49" s="22" t="s">
        <v>63</v>
      </c>
      <c r="D49" s="22" t="s">
        <v>38</v>
      </c>
      <c r="E49" s="23">
        <v>1000</v>
      </c>
      <c r="F49" s="23">
        <v>540</v>
      </c>
      <c r="G49" s="23">
        <v>493.83</v>
      </c>
      <c r="H49" s="23">
        <f t="shared" ref="H49:H56" si="2">SUM(E49:G49)</f>
        <v>2033.83</v>
      </c>
      <c r="I49" s="22" t="s">
        <v>64</v>
      </c>
    </row>
    <row r="50" spans="1:9" ht="22.5" outlineLevel="2" x14ac:dyDescent="0.25">
      <c r="A50" s="10">
        <v>413</v>
      </c>
      <c r="B50" s="11">
        <v>43655</v>
      </c>
      <c r="C50" s="12" t="s">
        <v>63</v>
      </c>
      <c r="D50" s="12" t="s">
        <v>38</v>
      </c>
      <c r="E50" s="13">
        <v>0</v>
      </c>
      <c r="F50" s="13">
        <v>120</v>
      </c>
      <c r="G50" s="13">
        <v>66.58</v>
      </c>
      <c r="H50" s="13">
        <f t="shared" si="2"/>
        <v>186.57999999999998</v>
      </c>
      <c r="I50" s="12" t="s">
        <v>65</v>
      </c>
    </row>
    <row r="51" spans="1:9" ht="45" outlineLevel="2" x14ac:dyDescent="0.25">
      <c r="A51" s="10">
        <v>414</v>
      </c>
      <c r="B51" s="11">
        <v>43655</v>
      </c>
      <c r="C51" s="12" t="s">
        <v>63</v>
      </c>
      <c r="D51" s="12" t="s">
        <v>38</v>
      </c>
      <c r="E51" s="13">
        <v>250</v>
      </c>
      <c r="F51" s="13">
        <v>240</v>
      </c>
      <c r="G51" s="13">
        <v>73.08</v>
      </c>
      <c r="H51" s="13">
        <f t="shared" si="2"/>
        <v>563.08000000000004</v>
      </c>
      <c r="I51" s="12" t="s">
        <v>66</v>
      </c>
    </row>
    <row r="52" spans="1:9" ht="33.75" outlineLevel="2" x14ac:dyDescent="0.25">
      <c r="A52" s="10">
        <v>415</v>
      </c>
      <c r="B52" s="11">
        <v>43655</v>
      </c>
      <c r="C52" s="12" t="s">
        <v>63</v>
      </c>
      <c r="D52" s="12" t="s">
        <v>38</v>
      </c>
      <c r="E52" s="13">
        <v>0</v>
      </c>
      <c r="F52" s="13">
        <v>120</v>
      </c>
      <c r="G52" s="13">
        <v>75.14</v>
      </c>
      <c r="H52" s="13">
        <f t="shared" si="2"/>
        <v>195.14</v>
      </c>
      <c r="I52" s="12" t="s">
        <v>67</v>
      </c>
    </row>
    <row r="53" spans="1:9" ht="33.75" outlineLevel="2" x14ac:dyDescent="0.25">
      <c r="A53" s="10">
        <v>431</v>
      </c>
      <c r="B53" s="11">
        <v>43669</v>
      </c>
      <c r="C53" s="12" t="s">
        <v>63</v>
      </c>
      <c r="D53" s="12" t="s">
        <v>38</v>
      </c>
      <c r="E53" s="13">
        <v>0</v>
      </c>
      <c r="F53" s="13">
        <v>120</v>
      </c>
      <c r="G53" s="13">
        <v>64.400000000000006</v>
      </c>
      <c r="H53" s="13">
        <f t="shared" si="2"/>
        <v>184.4</v>
      </c>
      <c r="I53" s="12" t="s">
        <v>68</v>
      </c>
    </row>
    <row r="54" spans="1:9" ht="33.75" outlineLevel="2" x14ac:dyDescent="0.25">
      <c r="A54" s="10">
        <v>438</v>
      </c>
      <c r="B54" s="11">
        <v>43669</v>
      </c>
      <c r="C54" s="12" t="s">
        <v>63</v>
      </c>
      <c r="D54" s="12" t="s">
        <v>38</v>
      </c>
      <c r="E54" s="13">
        <v>0</v>
      </c>
      <c r="F54" s="13">
        <v>120</v>
      </c>
      <c r="G54" s="13">
        <v>70.180000000000007</v>
      </c>
      <c r="H54" s="13">
        <f t="shared" si="2"/>
        <v>190.18</v>
      </c>
      <c r="I54" s="12" t="s">
        <v>69</v>
      </c>
    </row>
    <row r="55" spans="1:9" ht="33.75" outlineLevel="2" x14ac:dyDescent="0.25">
      <c r="A55" s="10">
        <v>439</v>
      </c>
      <c r="B55" s="11">
        <v>43669</v>
      </c>
      <c r="C55" s="12" t="s">
        <v>63</v>
      </c>
      <c r="D55" s="12" t="s">
        <v>38</v>
      </c>
      <c r="E55" s="13">
        <v>0</v>
      </c>
      <c r="F55" s="13">
        <v>120</v>
      </c>
      <c r="G55" s="13">
        <v>73.08</v>
      </c>
      <c r="H55" s="13">
        <f t="shared" si="2"/>
        <v>193.07999999999998</v>
      </c>
      <c r="I55" s="12" t="s">
        <v>70</v>
      </c>
    </row>
    <row r="56" spans="1:9" ht="56.25" outlineLevel="2" x14ac:dyDescent="0.25">
      <c r="A56" s="10">
        <v>440</v>
      </c>
      <c r="B56" s="11">
        <v>43669</v>
      </c>
      <c r="C56" s="12" t="s">
        <v>63</v>
      </c>
      <c r="D56" s="12" t="s">
        <v>38</v>
      </c>
      <c r="E56" s="13">
        <v>250</v>
      </c>
      <c r="F56" s="13">
        <v>240</v>
      </c>
      <c r="G56" s="13">
        <v>70.180000000000007</v>
      </c>
      <c r="H56" s="13">
        <f t="shared" si="2"/>
        <v>560.18000000000006</v>
      </c>
      <c r="I56" s="12" t="s">
        <v>71</v>
      </c>
    </row>
    <row r="57" spans="1:9" outlineLevel="1" x14ac:dyDescent="0.25">
      <c r="A57" s="15"/>
      <c r="B57" s="16"/>
      <c r="C57" s="17" t="s">
        <v>72</v>
      </c>
      <c r="D57" s="18"/>
      <c r="E57" s="19">
        <f>SUBTOTAL(9,E49:E56)</f>
        <v>1500</v>
      </c>
      <c r="F57" s="19">
        <f>SUBTOTAL(9,F49:F56)</f>
        <v>1620</v>
      </c>
      <c r="G57" s="19">
        <f>SUBTOTAL(9,G49:G56)</f>
        <v>986.47</v>
      </c>
      <c r="H57" s="19">
        <f>SUBTOTAL(9,H49:H56)</f>
        <v>4106.4699999999993</v>
      </c>
      <c r="I57" s="18"/>
    </row>
    <row r="58" spans="1:9" ht="45" outlineLevel="2" x14ac:dyDescent="0.25">
      <c r="A58" s="20">
        <v>433</v>
      </c>
      <c r="B58" s="21">
        <v>43669</v>
      </c>
      <c r="C58" s="22" t="s">
        <v>73</v>
      </c>
      <c r="D58" s="22" t="s">
        <v>38</v>
      </c>
      <c r="E58" s="23">
        <v>840</v>
      </c>
      <c r="F58" s="23">
        <v>400</v>
      </c>
      <c r="G58" s="23">
        <v>0</v>
      </c>
      <c r="H58" s="23">
        <f>SUM(E58:G58)</f>
        <v>1240</v>
      </c>
      <c r="I58" s="22" t="s">
        <v>74</v>
      </c>
    </row>
    <row r="59" spans="1:9" outlineLevel="1" x14ac:dyDescent="0.25">
      <c r="A59" s="15"/>
      <c r="B59" s="16"/>
      <c r="C59" s="17" t="s">
        <v>75</v>
      </c>
      <c r="D59" s="18"/>
      <c r="E59" s="19">
        <f>SUBTOTAL(9,E58:E58)</f>
        <v>840</v>
      </c>
      <c r="F59" s="19">
        <f>SUBTOTAL(9,F58:F58)</f>
        <v>400</v>
      </c>
      <c r="G59" s="19">
        <f>SUBTOTAL(9,G58:G58)</f>
        <v>0</v>
      </c>
      <c r="H59" s="19">
        <f>SUBTOTAL(9,H58:H58)</f>
        <v>1240</v>
      </c>
      <c r="I59" s="18"/>
    </row>
    <row r="60" spans="1:9" ht="22.5" outlineLevel="2" x14ac:dyDescent="0.25">
      <c r="A60" s="20">
        <v>213</v>
      </c>
      <c r="B60" s="21">
        <v>43648</v>
      </c>
      <c r="C60" s="22" t="s">
        <v>76</v>
      </c>
      <c r="D60" s="22" t="s">
        <v>38</v>
      </c>
      <c r="E60" s="23">
        <v>0</v>
      </c>
      <c r="F60" s="23">
        <v>0</v>
      </c>
      <c r="G60" s="23">
        <v>31.94</v>
      </c>
      <c r="H60" s="23">
        <f>SUM(E60:G60)</f>
        <v>31.94</v>
      </c>
      <c r="I60" s="22" t="s">
        <v>77</v>
      </c>
    </row>
    <row r="61" spans="1:9" ht="33.75" outlineLevel="2" x14ac:dyDescent="0.25">
      <c r="A61" s="10">
        <v>259</v>
      </c>
      <c r="B61" s="11">
        <v>43648</v>
      </c>
      <c r="C61" s="12" t="s">
        <v>76</v>
      </c>
      <c r="D61" s="12" t="s">
        <v>38</v>
      </c>
      <c r="E61" s="13">
        <v>0</v>
      </c>
      <c r="F61" s="13">
        <v>0</v>
      </c>
      <c r="G61" s="13">
        <v>66.58</v>
      </c>
      <c r="H61" s="13">
        <f>SUM(E61:G61)</f>
        <v>66.58</v>
      </c>
      <c r="I61" s="12" t="s">
        <v>78</v>
      </c>
    </row>
    <row r="62" spans="1:9" ht="45" outlineLevel="2" x14ac:dyDescent="0.25">
      <c r="A62" s="10">
        <v>426</v>
      </c>
      <c r="B62" s="11">
        <v>43662</v>
      </c>
      <c r="C62" s="12" t="s">
        <v>76</v>
      </c>
      <c r="D62" s="12" t="s">
        <v>38</v>
      </c>
      <c r="E62" s="13">
        <v>250</v>
      </c>
      <c r="F62" s="13">
        <v>240</v>
      </c>
      <c r="G62" s="13">
        <v>0</v>
      </c>
      <c r="H62" s="13">
        <f>SUM(E62:G62)</f>
        <v>490</v>
      </c>
      <c r="I62" s="12" t="s">
        <v>79</v>
      </c>
    </row>
    <row r="63" spans="1:9" outlineLevel="1" x14ac:dyDescent="0.25">
      <c r="A63" s="15"/>
      <c r="B63" s="16"/>
      <c r="C63" s="17" t="s">
        <v>80</v>
      </c>
      <c r="D63" s="18"/>
      <c r="E63" s="19">
        <f>SUBTOTAL(9,E60:E62)</f>
        <v>250</v>
      </c>
      <c r="F63" s="19">
        <f>SUBTOTAL(9,F60:F62)</f>
        <v>240</v>
      </c>
      <c r="G63" s="19">
        <f>SUBTOTAL(9,G60:G62)</f>
        <v>98.52</v>
      </c>
      <c r="H63" s="19">
        <f>SUBTOTAL(9,H60:H62)</f>
        <v>588.52</v>
      </c>
      <c r="I63" s="18"/>
    </row>
    <row r="64" spans="1:9" ht="45" outlineLevel="2" x14ac:dyDescent="0.25">
      <c r="A64" s="20">
        <v>406</v>
      </c>
      <c r="B64" s="21">
        <v>43648</v>
      </c>
      <c r="C64" s="22" t="s">
        <v>81</v>
      </c>
      <c r="D64" s="22" t="s">
        <v>38</v>
      </c>
      <c r="E64" s="23">
        <v>0</v>
      </c>
      <c r="F64" s="23">
        <v>120</v>
      </c>
      <c r="G64" s="23">
        <v>320.60000000000002</v>
      </c>
      <c r="H64" s="23">
        <f>SUM(E64:G64)</f>
        <v>440.6</v>
      </c>
      <c r="I64" s="22" t="s">
        <v>82</v>
      </c>
    </row>
    <row r="65" spans="1:9" ht="33.75" outlineLevel="2" x14ac:dyDescent="0.25">
      <c r="A65" s="10">
        <v>421</v>
      </c>
      <c r="B65" s="11">
        <v>43662</v>
      </c>
      <c r="C65" s="12" t="s">
        <v>81</v>
      </c>
      <c r="D65" s="12" t="s">
        <v>38</v>
      </c>
      <c r="E65" s="13">
        <v>0</v>
      </c>
      <c r="F65" s="13">
        <v>120</v>
      </c>
      <c r="G65" s="13">
        <v>320.60000000000002</v>
      </c>
      <c r="H65" s="13">
        <f>SUM(E65:G65)</f>
        <v>440.6</v>
      </c>
      <c r="I65" s="12" t="s">
        <v>83</v>
      </c>
    </row>
    <row r="66" spans="1:9" ht="56.25" outlineLevel="2" x14ac:dyDescent="0.25">
      <c r="A66" s="10">
        <v>434</v>
      </c>
      <c r="B66" s="11">
        <v>43669</v>
      </c>
      <c r="C66" s="12" t="s">
        <v>81</v>
      </c>
      <c r="D66" s="12" t="s">
        <v>38</v>
      </c>
      <c r="E66" s="13">
        <v>250</v>
      </c>
      <c r="F66" s="13">
        <v>180</v>
      </c>
      <c r="G66" s="13">
        <v>370.6</v>
      </c>
      <c r="H66" s="13">
        <f>SUM(E66:G66)</f>
        <v>800.6</v>
      </c>
      <c r="I66" s="12" t="s">
        <v>84</v>
      </c>
    </row>
    <row r="67" spans="1:9" ht="33.75" outlineLevel="2" x14ac:dyDescent="0.25">
      <c r="A67" s="10">
        <v>448</v>
      </c>
      <c r="B67" s="11">
        <v>43676</v>
      </c>
      <c r="C67" s="12" t="s">
        <v>81</v>
      </c>
      <c r="D67" s="12" t="s">
        <v>38</v>
      </c>
      <c r="E67" s="13">
        <v>0</v>
      </c>
      <c r="F67" s="13">
        <v>120</v>
      </c>
      <c r="G67" s="13">
        <v>320.60000000000002</v>
      </c>
      <c r="H67" s="13">
        <f>SUM(E67:G67)</f>
        <v>440.6</v>
      </c>
      <c r="I67" s="12" t="s">
        <v>85</v>
      </c>
    </row>
    <row r="68" spans="1:9" outlineLevel="1" x14ac:dyDescent="0.25">
      <c r="A68" s="15"/>
      <c r="B68" s="16"/>
      <c r="C68" s="17" t="s">
        <v>86</v>
      </c>
      <c r="D68" s="18"/>
      <c r="E68" s="19">
        <f>SUBTOTAL(9,E64:E67)</f>
        <v>250</v>
      </c>
      <c r="F68" s="19">
        <f>SUBTOTAL(9,F64:F67)</f>
        <v>540</v>
      </c>
      <c r="G68" s="19">
        <f>SUBTOTAL(9,G64:G67)</f>
        <v>1332.4</v>
      </c>
      <c r="H68" s="19">
        <f>SUBTOTAL(9,H64:H67)</f>
        <v>2122.4</v>
      </c>
      <c r="I68" s="18"/>
    </row>
    <row r="69" spans="1:9" ht="45" outlineLevel="2" x14ac:dyDescent="0.25">
      <c r="A69" s="20">
        <v>416</v>
      </c>
      <c r="B69" s="21">
        <v>43655</v>
      </c>
      <c r="C69" s="22" t="s">
        <v>87</v>
      </c>
      <c r="D69" s="22" t="s">
        <v>38</v>
      </c>
      <c r="E69" s="23">
        <v>250</v>
      </c>
      <c r="F69" s="23">
        <v>240</v>
      </c>
      <c r="G69" s="23">
        <v>499.3</v>
      </c>
      <c r="H69" s="23">
        <f>SUM(E69:G69)</f>
        <v>989.3</v>
      </c>
      <c r="I69" s="22" t="s">
        <v>88</v>
      </c>
    </row>
    <row r="70" spans="1:9" ht="45" outlineLevel="2" x14ac:dyDescent="0.25">
      <c r="A70" s="10">
        <v>446</v>
      </c>
      <c r="B70" s="11">
        <v>43676</v>
      </c>
      <c r="C70" s="12" t="s">
        <v>87</v>
      </c>
      <c r="D70" s="12" t="s">
        <v>38</v>
      </c>
      <c r="E70" s="13">
        <v>250</v>
      </c>
      <c r="F70" s="13">
        <v>180</v>
      </c>
      <c r="G70" s="13">
        <v>449.3</v>
      </c>
      <c r="H70" s="13">
        <f>SUM(E70:G70)</f>
        <v>879.3</v>
      </c>
      <c r="I70" s="12" t="s">
        <v>89</v>
      </c>
    </row>
    <row r="71" spans="1:9" outlineLevel="1" x14ac:dyDescent="0.25">
      <c r="A71" s="15"/>
      <c r="B71" s="16"/>
      <c r="C71" s="17" t="s">
        <v>90</v>
      </c>
      <c r="D71" s="18"/>
      <c r="E71" s="19">
        <f>SUBTOTAL(9,E69:E70)</f>
        <v>500</v>
      </c>
      <c r="F71" s="19">
        <f>SUBTOTAL(9,F69:F70)</f>
        <v>420</v>
      </c>
      <c r="G71" s="19">
        <f>SUBTOTAL(9,G69:G70)</f>
        <v>948.6</v>
      </c>
      <c r="H71" s="19">
        <f>SUBTOTAL(9,H69:H70)</f>
        <v>1868.6</v>
      </c>
      <c r="I71" s="18"/>
    </row>
    <row r="72" spans="1:9" ht="56.25" outlineLevel="2" x14ac:dyDescent="0.25">
      <c r="A72" s="20">
        <v>418</v>
      </c>
      <c r="B72" s="21">
        <v>43662</v>
      </c>
      <c r="C72" s="22" t="s">
        <v>91</v>
      </c>
      <c r="D72" s="22" t="s">
        <v>38</v>
      </c>
      <c r="E72" s="23">
        <v>500</v>
      </c>
      <c r="F72" s="23">
        <v>360</v>
      </c>
      <c r="G72" s="23">
        <v>649.74</v>
      </c>
      <c r="H72" s="23">
        <f>SUM(E72:G72)</f>
        <v>1509.74</v>
      </c>
      <c r="I72" s="22" t="s">
        <v>92</v>
      </c>
    </row>
    <row r="73" spans="1:9" ht="33.75" outlineLevel="2" x14ac:dyDescent="0.25">
      <c r="A73" s="10">
        <v>451</v>
      </c>
      <c r="B73" s="11">
        <v>43676</v>
      </c>
      <c r="C73" s="12" t="s">
        <v>91</v>
      </c>
      <c r="D73" s="12" t="s">
        <v>38</v>
      </c>
      <c r="E73" s="13">
        <v>500</v>
      </c>
      <c r="F73" s="13">
        <v>240</v>
      </c>
      <c r="G73" s="13">
        <v>0</v>
      </c>
      <c r="H73" s="13">
        <f>SUM(E73:G73)</f>
        <v>740</v>
      </c>
      <c r="I73" s="12" t="s">
        <v>93</v>
      </c>
    </row>
    <row r="74" spans="1:9" outlineLevel="1" x14ac:dyDescent="0.25">
      <c r="A74" s="15"/>
      <c r="B74" s="16"/>
      <c r="C74" s="17" t="s">
        <v>94</v>
      </c>
      <c r="D74" s="18"/>
      <c r="E74" s="19">
        <f>SUBTOTAL(9,E72:E73)</f>
        <v>1000</v>
      </c>
      <c r="F74" s="19">
        <f>SUBTOTAL(9,F72:F73)</f>
        <v>600</v>
      </c>
      <c r="G74" s="19">
        <f>SUBTOTAL(9,G72:G73)</f>
        <v>649.74</v>
      </c>
      <c r="H74" s="19">
        <f>SUBTOTAL(9,H72:H73)</f>
        <v>2249.7399999999998</v>
      </c>
      <c r="I74" s="18"/>
    </row>
    <row r="75" spans="1:9" ht="45" outlineLevel="2" x14ac:dyDescent="0.25">
      <c r="A75" s="20">
        <v>420</v>
      </c>
      <c r="B75" s="21">
        <v>43662</v>
      </c>
      <c r="C75" s="22" t="s">
        <v>95</v>
      </c>
      <c r="D75" s="22" t="s">
        <v>38</v>
      </c>
      <c r="E75" s="23">
        <v>250</v>
      </c>
      <c r="F75" s="23">
        <v>180</v>
      </c>
      <c r="G75" s="23">
        <v>299.20000000000005</v>
      </c>
      <c r="H75" s="23">
        <f>SUM(E75:G75)</f>
        <v>729.2</v>
      </c>
      <c r="I75" s="22" t="s">
        <v>96</v>
      </c>
    </row>
    <row r="76" spans="1:9" outlineLevel="1" x14ac:dyDescent="0.25">
      <c r="A76" s="15"/>
      <c r="B76" s="16"/>
      <c r="C76" s="17" t="s">
        <v>97</v>
      </c>
      <c r="D76" s="18"/>
      <c r="E76" s="19">
        <f>SUBTOTAL(9,E75:E75)</f>
        <v>250</v>
      </c>
      <c r="F76" s="19">
        <f>SUBTOTAL(9,F75:F75)</f>
        <v>180</v>
      </c>
      <c r="G76" s="19">
        <f>SUBTOTAL(9,G75:G75)</f>
        <v>299.20000000000005</v>
      </c>
      <c r="H76" s="19">
        <f>SUBTOTAL(9,H75:H75)</f>
        <v>729.2</v>
      </c>
      <c r="I76" s="18"/>
    </row>
    <row r="77" spans="1:9" ht="22.5" outlineLevel="2" x14ac:dyDescent="0.25">
      <c r="A77" s="20">
        <v>405</v>
      </c>
      <c r="B77" s="21">
        <v>43648</v>
      </c>
      <c r="C77" s="22" t="s">
        <v>98</v>
      </c>
      <c r="D77" s="22" t="s">
        <v>99</v>
      </c>
      <c r="E77" s="23">
        <v>0</v>
      </c>
      <c r="F77" s="23">
        <v>120</v>
      </c>
      <c r="G77" s="23">
        <v>462.50000000000006</v>
      </c>
      <c r="H77" s="23">
        <f>SUM(E77:G77)</f>
        <v>582.5</v>
      </c>
      <c r="I77" s="22" t="s">
        <v>100</v>
      </c>
    </row>
    <row r="78" spans="1:9" ht="33.75" outlineLevel="2" x14ac:dyDescent="0.25">
      <c r="A78" s="10">
        <v>443</v>
      </c>
      <c r="B78" s="11">
        <v>43676</v>
      </c>
      <c r="C78" s="12" t="s">
        <v>98</v>
      </c>
      <c r="D78" s="12" t="s">
        <v>99</v>
      </c>
      <c r="E78" s="13">
        <v>0</v>
      </c>
      <c r="F78" s="13">
        <v>120</v>
      </c>
      <c r="G78" s="13">
        <v>462.50000000000006</v>
      </c>
      <c r="H78" s="13">
        <f>SUM(E78:G78)</f>
        <v>582.5</v>
      </c>
      <c r="I78" s="12" t="s">
        <v>101</v>
      </c>
    </row>
    <row r="79" spans="1:9" outlineLevel="1" x14ac:dyDescent="0.25">
      <c r="A79" s="15"/>
      <c r="B79" s="16"/>
      <c r="C79" s="17" t="s">
        <v>102</v>
      </c>
      <c r="D79" s="18"/>
      <c r="E79" s="19">
        <f>SUBTOTAL(9,E77:E78)</f>
        <v>0</v>
      </c>
      <c r="F79" s="19">
        <f>SUBTOTAL(9,F77:F78)</f>
        <v>240</v>
      </c>
      <c r="G79" s="19">
        <f>SUBTOTAL(9,G77:G78)</f>
        <v>925.00000000000011</v>
      </c>
      <c r="H79" s="19">
        <f>SUBTOTAL(9,H77:H78)</f>
        <v>1165</v>
      </c>
      <c r="I79" s="18"/>
    </row>
    <row r="80" spans="1:9" ht="45" outlineLevel="2" x14ac:dyDescent="0.25">
      <c r="A80" s="20">
        <v>428</v>
      </c>
      <c r="B80" s="21">
        <v>43662</v>
      </c>
      <c r="C80" s="22" t="s">
        <v>103</v>
      </c>
      <c r="D80" s="22" t="s">
        <v>38</v>
      </c>
      <c r="E80" s="23">
        <v>1050</v>
      </c>
      <c r="F80" s="23">
        <v>490</v>
      </c>
      <c r="G80" s="23">
        <v>2166.9700000000003</v>
      </c>
      <c r="H80" s="23">
        <f>SUM(E80:G80)</f>
        <v>3706.9700000000003</v>
      </c>
      <c r="I80" s="22" t="s">
        <v>104</v>
      </c>
    </row>
    <row r="81" spans="1:9" outlineLevel="1" x14ac:dyDescent="0.25">
      <c r="A81" s="15"/>
      <c r="B81" s="16"/>
      <c r="C81" s="17" t="s">
        <v>105</v>
      </c>
      <c r="D81" s="18"/>
      <c r="E81" s="19">
        <f>SUBTOTAL(9,E80:E80)</f>
        <v>1050</v>
      </c>
      <c r="F81" s="19">
        <f>SUBTOTAL(9,F80:F80)</f>
        <v>490</v>
      </c>
      <c r="G81" s="19">
        <f>SUBTOTAL(9,G80:G80)</f>
        <v>2166.9700000000003</v>
      </c>
      <c r="H81" s="19">
        <f>SUBTOTAL(9,H80:H80)</f>
        <v>3706.9700000000003</v>
      </c>
      <c r="I81" s="18"/>
    </row>
    <row r="82" spans="1:9" ht="33.75" outlineLevel="2" x14ac:dyDescent="0.25">
      <c r="A82" s="20">
        <v>444</v>
      </c>
      <c r="B82" s="21">
        <v>43676</v>
      </c>
      <c r="C82" s="22" t="s">
        <v>106</v>
      </c>
      <c r="D82" s="22" t="s">
        <v>38</v>
      </c>
      <c r="E82" s="23">
        <v>0</v>
      </c>
      <c r="F82" s="23">
        <v>120</v>
      </c>
      <c r="G82" s="23">
        <v>327.20000000000005</v>
      </c>
      <c r="H82" s="23">
        <f>SUM(E82:G82)</f>
        <v>447.20000000000005</v>
      </c>
      <c r="I82" s="22" t="s">
        <v>107</v>
      </c>
    </row>
    <row r="83" spans="1:9" outlineLevel="1" x14ac:dyDescent="0.25">
      <c r="A83" s="15"/>
      <c r="B83" s="16"/>
      <c r="C83" s="17" t="s">
        <v>108</v>
      </c>
      <c r="D83" s="18"/>
      <c r="E83" s="19">
        <f>SUBTOTAL(9,E82:E82)</f>
        <v>0</v>
      </c>
      <c r="F83" s="19">
        <f>SUBTOTAL(9,F82:F82)</f>
        <v>120</v>
      </c>
      <c r="G83" s="19">
        <f>SUBTOTAL(9,G82:G82)</f>
        <v>327.20000000000005</v>
      </c>
      <c r="H83" s="19">
        <f>SUBTOTAL(9,H82:H82)</f>
        <v>447.20000000000005</v>
      </c>
      <c r="I83" s="18"/>
    </row>
    <row r="84" spans="1:9" x14ac:dyDescent="0.25">
      <c r="A84" s="15"/>
      <c r="B84" s="16"/>
      <c r="C84" s="24" t="s">
        <v>109</v>
      </c>
      <c r="D84" s="18"/>
      <c r="E84" s="19">
        <f>SUBTOTAL(9,E29:E82)</f>
        <v>10570</v>
      </c>
      <c r="F84" s="19">
        <f>SUBTOTAL(9,F29:F82)</f>
        <v>8650</v>
      </c>
      <c r="G84" s="19">
        <f>SUBTOTAL(9,G29:G82)</f>
        <v>9973.6700000000019</v>
      </c>
      <c r="H84" s="19">
        <f>SUBTOTAL(9,H29:H82)</f>
        <v>29193.669999999995</v>
      </c>
      <c r="I84" s="18"/>
    </row>
    <row r="88" spans="1:9" x14ac:dyDescent="0.25">
      <c r="A88" s="29" t="s">
        <v>110</v>
      </c>
      <c r="B88" s="30"/>
      <c r="C88" s="30"/>
      <c r="D88" s="30"/>
      <c r="E88" s="30"/>
      <c r="F88" s="30"/>
      <c r="G88" s="30"/>
      <c r="H88" s="31"/>
    </row>
    <row r="89" spans="1:9" x14ac:dyDescent="0.25">
      <c r="A89" s="32"/>
      <c r="B89" s="33"/>
      <c r="C89" s="33"/>
      <c r="D89" s="24" t="s">
        <v>35</v>
      </c>
      <c r="E89" s="34">
        <f>E23</f>
        <v>6930</v>
      </c>
      <c r="F89" s="34">
        <f>F23</f>
        <v>4040</v>
      </c>
      <c r="G89" s="34">
        <f>G23</f>
        <v>1097.6500000000001</v>
      </c>
      <c r="H89" s="34">
        <f>H23</f>
        <v>12067.65</v>
      </c>
    </row>
    <row r="90" spans="1:9" x14ac:dyDescent="0.25">
      <c r="A90" s="32"/>
      <c r="B90" s="33"/>
      <c r="C90" s="33"/>
      <c r="D90" s="24" t="s">
        <v>109</v>
      </c>
      <c r="E90" s="34">
        <f>E84</f>
        <v>10570</v>
      </c>
      <c r="F90" s="34">
        <f t="shared" ref="F90:H90" si="3">F84</f>
        <v>8650</v>
      </c>
      <c r="G90" s="34">
        <f t="shared" si="3"/>
        <v>9973.6700000000019</v>
      </c>
      <c r="H90" s="34">
        <f t="shared" si="3"/>
        <v>29193.669999999995</v>
      </c>
    </row>
    <row r="91" spans="1:9" x14ac:dyDescent="0.25">
      <c r="A91" s="32"/>
      <c r="B91" s="33"/>
      <c r="C91" s="33"/>
      <c r="D91" s="24" t="s">
        <v>111</v>
      </c>
      <c r="E91" s="34">
        <f t="shared" ref="E91:G91" si="4">SUM(E89:E90)</f>
        <v>17500</v>
      </c>
      <c r="F91" s="34">
        <f t="shared" si="4"/>
        <v>12690</v>
      </c>
      <c r="G91" s="34">
        <f t="shared" si="4"/>
        <v>11071.320000000002</v>
      </c>
      <c r="H91" s="34">
        <f>SUM(H89:H90)</f>
        <v>41261.319999999992</v>
      </c>
    </row>
    <row r="93" spans="1:9" x14ac:dyDescent="0.25">
      <c r="A93" s="35" t="s">
        <v>112</v>
      </c>
    </row>
  </sheetData>
  <mergeCells count="4">
    <mergeCell ref="A2:I2"/>
    <mergeCell ref="A3:I3"/>
    <mergeCell ref="A26:I26"/>
    <mergeCell ref="A88:H88"/>
  </mergeCells>
  <conditionalFormatting sqref="A24:G25">
    <cfRule type="expression" dxfId="6" priority="12">
      <formula>OR(#REF!="",AND(#REF!&lt;&gt;"",#REF!=""))</formula>
    </cfRule>
  </conditionalFormatting>
  <conditionalFormatting sqref="A24:G25">
    <cfRule type="expression" priority="13">
      <formula>OR(#REF!="",AND(#REF!&lt;&gt;"",#REF!=""))</formula>
    </cfRule>
  </conditionalFormatting>
  <conditionalFormatting sqref="I24:I25">
    <cfRule type="expression" dxfId="5" priority="10">
      <formula>OR(#REF!="",AND(#REF!&lt;&gt;"",#REF!=""))</formula>
    </cfRule>
  </conditionalFormatting>
  <conditionalFormatting sqref="I24:I25 A89:D91">
    <cfRule type="expression" priority="11">
      <formula>OR(#REF!="",AND(#REF!&lt;&gt;"",#REF!=""))</formula>
    </cfRule>
  </conditionalFormatting>
  <conditionalFormatting sqref="A89:D91">
    <cfRule type="expression" dxfId="4" priority="9">
      <formula>OR(#REF!="",AND(#REF!&lt;&gt;"",#REF!=""))</formula>
    </cfRule>
  </conditionalFormatting>
  <conditionalFormatting sqref="E91:H91 E89:H89">
    <cfRule type="expression" dxfId="3" priority="7">
      <formula>OR(#REF!="",AND(#REF!&lt;&gt;"",#REF!=""))</formula>
    </cfRule>
  </conditionalFormatting>
  <conditionalFormatting sqref="E91:H91 E89:H89">
    <cfRule type="expression" priority="8">
      <formula>OR(#REF!="",AND(#REF!&lt;&gt;"",#REF!=""))</formula>
    </cfRule>
  </conditionalFormatting>
  <conditionalFormatting sqref="E90:H90">
    <cfRule type="expression" dxfId="2" priority="5">
      <formula>OR(#REF!="",AND(#REF!&lt;&gt;"",#REF!=""))</formula>
    </cfRule>
  </conditionalFormatting>
  <conditionalFormatting sqref="E90:H90">
    <cfRule type="expression" priority="6">
      <formula>OR(#REF!="",AND(#REF!&lt;&gt;"",#REF!=""))</formula>
    </cfRule>
  </conditionalFormatting>
  <conditionalFormatting sqref="C23">
    <cfRule type="expression" priority="4">
      <formula>OR(#REF!="",AND(#REF!&lt;&gt;"",#REF!=""))</formula>
    </cfRule>
  </conditionalFormatting>
  <conditionalFormatting sqref="C23">
    <cfRule type="expression" dxfId="1" priority="3">
      <formula>OR(#REF!="",AND(#REF!&lt;&gt;"",#REF!=""))</formula>
    </cfRule>
  </conditionalFormatting>
  <conditionalFormatting sqref="C84">
    <cfRule type="expression" priority="2">
      <formula>OR(#REF!="",AND(#REF!&lt;&gt;"",#REF!=""))</formula>
    </cfRule>
  </conditionalFormatting>
  <conditionalFormatting sqref="C84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2019-11-04T16:27:16Z</dcterms:created>
  <dcterms:modified xsi:type="dcterms:W3CDTF">2019-11-04T16:29:30Z</dcterms:modified>
</cp:coreProperties>
</file>