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0\"/>
    </mc:Choice>
  </mc:AlternateContent>
  <bookViews>
    <workbookView xWindow="0" yWindow="0" windowWidth="20490" windowHeight="7350"/>
  </bookViews>
  <sheets>
    <sheet name="FEV" sheetId="1" r:id="rId1"/>
    <sheet name="Acumulado2020" sheetId="3" r:id="rId2"/>
  </sheets>
  <externalReferences>
    <externalReference r:id="rId3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3" l="1"/>
  <c r="E126" i="3"/>
  <c r="G120" i="3"/>
  <c r="F120" i="3"/>
  <c r="E120" i="3"/>
  <c r="G117" i="3"/>
  <c r="F117" i="3"/>
  <c r="E117" i="3"/>
  <c r="G105" i="3"/>
  <c r="F105" i="3"/>
  <c r="E105" i="3"/>
  <c r="G100" i="3"/>
  <c r="F100" i="3"/>
  <c r="E100" i="3"/>
  <c r="H91" i="3"/>
  <c r="G91" i="3"/>
  <c r="F91" i="3"/>
  <c r="E91" i="3"/>
  <c r="G89" i="3"/>
  <c r="F89" i="3"/>
  <c r="E89" i="3"/>
  <c r="H85" i="3"/>
  <c r="G85" i="3"/>
  <c r="F85" i="3"/>
  <c r="E85" i="3"/>
  <c r="H83" i="3"/>
  <c r="G83" i="3"/>
  <c r="F83" i="3"/>
  <c r="E83" i="3"/>
  <c r="G81" i="3"/>
  <c r="F81" i="3"/>
  <c r="E81" i="3"/>
  <c r="G79" i="3"/>
  <c r="F79" i="3"/>
  <c r="E79" i="3"/>
  <c r="G77" i="3"/>
  <c r="F77" i="3"/>
  <c r="E77" i="3"/>
  <c r="G75" i="3"/>
  <c r="F75" i="3"/>
  <c r="E75" i="3"/>
  <c r="G71" i="3"/>
  <c r="F71" i="3"/>
  <c r="E71" i="3"/>
  <c r="G65" i="3"/>
  <c r="F65" i="3"/>
  <c r="E65" i="3"/>
  <c r="G61" i="3"/>
  <c r="F61" i="3"/>
  <c r="E61" i="3"/>
  <c r="E55" i="3"/>
  <c r="G47" i="3"/>
  <c r="F47" i="3"/>
  <c r="E47" i="3"/>
  <c r="G42" i="3"/>
  <c r="F42" i="3"/>
  <c r="E42" i="3"/>
  <c r="G39" i="3"/>
  <c r="F39" i="3"/>
  <c r="E39" i="3"/>
  <c r="G30" i="3"/>
  <c r="F30" i="3"/>
  <c r="E30" i="3"/>
  <c r="H22" i="3"/>
  <c r="G22" i="3"/>
  <c r="F22" i="3"/>
  <c r="E22" i="3"/>
  <c r="H16" i="3"/>
  <c r="G16" i="3"/>
  <c r="F16" i="3"/>
  <c r="E16" i="3"/>
  <c r="H13" i="3"/>
  <c r="G13" i="3"/>
  <c r="F13" i="3"/>
  <c r="E13" i="3"/>
  <c r="H11" i="3"/>
  <c r="G11" i="3"/>
  <c r="F11" i="3"/>
  <c r="E11" i="3"/>
  <c r="H9" i="3"/>
  <c r="G9" i="3"/>
  <c r="F9" i="3"/>
  <c r="E9" i="3"/>
  <c r="H7" i="3"/>
  <c r="H23" i="3" s="1"/>
  <c r="G7" i="3"/>
  <c r="G23" i="3" s="1"/>
  <c r="G126" i="3" s="1"/>
  <c r="F7" i="3"/>
  <c r="F23" i="3" s="1"/>
  <c r="F126" i="3" s="1"/>
  <c r="E7" i="3"/>
  <c r="E23" i="3" s="1"/>
  <c r="E121" i="3" l="1"/>
  <c r="E127" i="3" s="1"/>
  <c r="E128" i="3" s="1"/>
  <c r="H119" i="3"/>
  <c r="H120" i="3" s="1"/>
  <c r="H116" i="3"/>
  <c r="H115" i="3"/>
  <c r="H114" i="3"/>
  <c r="H113" i="3"/>
  <c r="H112" i="3"/>
  <c r="H111" i="3"/>
  <c r="H104" i="3"/>
  <c r="H103" i="3"/>
  <c r="H99" i="3"/>
  <c r="H98" i="3"/>
  <c r="H97" i="3"/>
  <c r="H96" i="3"/>
  <c r="H88" i="3"/>
  <c r="H89" i="3" s="1"/>
  <c r="H80" i="3"/>
  <c r="H81" i="3" s="1"/>
  <c r="H78" i="3"/>
  <c r="H79" i="3" s="1"/>
  <c r="H76" i="3"/>
  <c r="H77" i="3" s="1"/>
  <c r="H74" i="3"/>
  <c r="H73" i="3"/>
  <c r="H72" i="3"/>
  <c r="H70" i="3"/>
  <c r="H69" i="3"/>
  <c r="H68" i="3"/>
  <c r="H67" i="3"/>
  <c r="H66" i="3"/>
  <c r="H64" i="3"/>
  <c r="H63" i="3"/>
  <c r="H60" i="3"/>
  <c r="H59" i="3"/>
  <c r="H58" i="3"/>
  <c r="H54" i="3"/>
  <c r="H53" i="3"/>
  <c r="H52" i="3"/>
  <c r="H51" i="3"/>
  <c r="H50" i="3"/>
  <c r="G49" i="3"/>
  <c r="G55" i="3" s="1"/>
  <c r="F49" i="3"/>
  <c r="F55" i="3" s="1"/>
  <c r="H48" i="3"/>
  <c r="H46" i="3"/>
  <c r="H45" i="3"/>
  <c r="H44" i="3"/>
  <c r="H41" i="3"/>
  <c r="H42" i="3" s="1"/>
  <c r="H38" i="3"/>
  <c r="H37" i="3"/>
  <c r="H36" i="3"/>
  <c r="H35" i="3"/>
  <c r="H34" i="3"/>
  <c r="H29" i="3"/>
  <c r="H75" i="3" l="1"/>
  <c r="G121" i="3"/>
  <c r="G127" i="3" s="1"/>
  <c r="G128" i="3" s="1"/>
  <c r="F121" i="3"/>
  <c r="F127" i="3" s="1"/>
  <c r="F128" i="3" s="1"/>
  <c r="H39" i="3"/>
  <c r="H65" i="3"/>
  <c r="H117" i="3"/>
  <c r="H61" i="3"/>
  <c r="H30" i="3"/>
  <c r="H47" i="3"/>
  <c r="H71" i="3"/>
  <c r="H100" i="3"/>
  <c r="H105" i="3"/>
  <c r="H49" i="3"/>
  <c r="H55" i="3" s="1"/>
  <c r="E7" i="1"/>
  <c r="F7" i="1"/>
  <c r="G7" i="1"/>
  <c r="H7" i="1"/>
  <c r="E9" i="1"/>
  <c r="F9" i="1"/>
  <c r="G9" i="1"/>
  <c r="H9" i="1"/>
  <c r="E11" i="1"/>
  <c r="F11" i="1"/>
  <c r="G11" i="1"/>
  <c r="H11" i="1"/>
  <c r="E13" i="1"/>
  <c r="F13" i="1"/>
  <c r="G13" i="1"/>
  <c r="H13" i="1"/>
  <c r="E16" i="1"/>
  <c r="F16" i="1"/>
  <c r="G16" i="1"/>
  <c r="H16" i="1"/>
  <c r="E20" i="1"/>
  <c r="F20" i="1"/>
  <c r="G20" i="1"/>
  <c r="H20" i="1"/>
  <c r="E21" i="1"/>
  <c r="F21" i="1"/>
  <c r="F95" i="1" s="1"/>
  <c r="G21" i="1"/>
  <c r="H21" i="1"/>
  <c r="H95" i="1" s="1"/>
  <c r="H26" i="1"/>
  <c r="E27" i="1"/>
  <c r="F27" i="1"/>
  <c r="G27" i="1"/>
  <c r="H27" i="1"/>
  <c r="H28" i="1"/>
  <c r="H29" i="1"/>
  <c r="H30" i="1"/>
  <c r="H33" i="1" s="1"/>
  <c r="H31" i="1"/>
  <c r="H32" i="1"/>
  <c r="E33" i="1"/>
  <c r="F33" i="1"/>
  <c r="F90" i="1" s="1"/>
  <c r="F96" i="1" s="1"/>
  <c r="G33" i="1"/>
  <c r="H34" i="1"/>
  <c r="E35" i="1"/>
  <c r="F35" i="1"/>
  <c r="G35" i="1"/>
  <c r="H35" i="1"/>
  <c r="H36" i="1"/>
  <c r="H39" i="1" s="1"/>
  <c r="H37" i="1"/>
  <c r="H38" i="1"/>
  <c r="E39" i="1"/>
  <c r="F39" i="1"/>
  <c r="G39" i="1"/>
  <c r="H40" i="1"/>
  <c r="F41" i="1"/>
  <c r="F47" i="1" s="1"/>
  <c r="G41" i="1"/>
  <c r="H42" i="1"/>
  <c r="H43" i="1"/>
  <c r="H44" i="1"/>
  <c r="H45" i="1"/>
  <c r="H46" i="1"/>
  <c r="E47" i="1"/>
  <c r="G47" i="1"/>
  <c r="H48" i="1"/>
  <c r="H51" i="1" s="1"/>
  <c r="H49" i="1"/>
  <c r="H50" i="1"/>
  <c r="E51" i="1"/>
  <c r="F51" i="1"/>
  <c r="G51" i="1"/>
  <c r="H52" i="1"/>
  <c r="H53" i="1"/>
  <c r="E54" i="1"/>
  <c r="F54" i="1"/>
  <c r="G54" i="1"/>
  <c r="H54" i="1"/>
  <c r="H55" i="1"/>
  <c r="H56" i="1"/>
  <c r="H60" i="1" s="1"/>
  <c r="H57" i="1"/>
  <c r="H58" i="1"/>
  <c r="H59" i="1"/>
  <c r="E60" i="1"/>
  <c r="F60" i="1"/>
  <c r="G60" i="1"/>
  <c r="H61" i="1"/>
  <c r="H62" i="1"/>
  <c r="H63" i="1"/>
  <c r="E64" i="1"/>
  <c r="F64" i="1"/>
  <c r="G64" i="1"/>
  <c r="H64" i="1"/>
  <c r="H65" i="1"/>
  <c r="E66" i="1"/>
  <c r="F66" i="1"/>
  <c r="G66" i="1"/>
  <c r="H66" i="1"/>
  <c r="H67" i="1"/>
  <c r="E68" i="1"/>
  <c r="F68" i="1"/>
  <c r="G68" i="1"/>
  <c r="H68" i="1"/>
  <c r="H69" i="1"/>
  <c r="E70" i="1"/>
  <c r="F70" i="1"/>
  <c r="G70" i="1"/>
  <c r="H70" i="1"/>
  <c r="H71" i="1"/>
  <c r="E72" i="1"/>
  <c r="F72" i="1"/>
  <c r="G72" i="1"/>
  <c r="H72" i="1"/>
  <c r="H73" i="1"/>
  <c r="H74" i="1"/>
  <c r="H75" i="1"/>
  <c r="H76" i="1"/>
  <c r="E77" i="1"/>
  <c r="F77" i="1"/>
  <c r="G77" i="1"/>
  <c r="H77" i="1"/>
  <c r="H78" i="1"/>
  <c r="H79" i="1"/>
  <c r="E80" i="1"/>
  <c r="F80" i="1"/>
  <c r="G80" i="1"/>
  <c r="H80" i="1"/>
  <c r="H81" i="1"/>
  <c r="H82" i="1"/>
  <c r="H83" i="1"/>
  <c r="H84" i="1"/>
  <c r="H85" i="1"/>
  <c r="H86" i="1"/>
  <c r="E87" i="1"/>
  <c r="F87" i="1"/>
  <c r="G87" i="1"/>
  <c r="H87" i="1"/>
  <c r="H88" i="1"/>
  <c r="E89" i="1"/>
  <c r="F89" i="1"/>
  <c r="G89" i="1"/>
  <c r="H89" i="1"/>
  <c r="E90" i="1"/>
  <c r="E96" i="1" s="1"/>
  <c r="E97" i="1" s="1"/>
  <c r="G90" i="1"/>
  <c r="G96" i="1" s="1"/>
  <c r="E95" i="1"/>
  <c r="G95" i="1"/>
  <c r="H121" i="3" l="1"/>
  <c r="H127" i="3" s="1"/>
  <c r="H128" i="3" s="1"/>
  <c r="G97" i="1"/>
  <c r="H90" i="1"/>
  <c r="H96" i="1" s="1"/>
  <c r="H97" i="1" s="1"/>
  <c r="F97" i="1"/>
  <c r="H41" i="1"/>
  <c r="H47" i="1" s="1"/>
</calcChain>
</file>

<file path=xl/sharedStrings.xml><?xml version="1.0" encoding="utf-8"?>
<sst xmlns="http://schemas.openxmlformats.org/spreadsheetml/2006/main" count="525" uniqueCount="158">
  <si>
    <t>Total Geral</t>
  </si>
  <si>
    <t>Total - Conselheiros e Convidados</t>
  </si>
  <si>
    <t>Total - Funcionários</t>
  </si>
  <si>
    <t>RESUMO DE FEVEREIRO</t>
  </si>
  <si>
    <t>Valesca Menezes Marques Total</t>
  </si>
  <si>
    <t>Pagamento de 2 Auxílio Alimentação Estadual, 1 Auxílio Deslocamento a Valesca Menezes Marques referente a: 616/2020 - Convocação para 2ª Reunião Ordinária da Comissão Especial de Políticas Públicas e Ambientais - CPUA, Florianópolis/SC, 19/02/2020</t>
  </si>
  <si>
    <t>Conselheiro</t>
  </si>
  <si>
    <t>Valesca Menezes Marques</t>
  </si>
  <si>
    <t>Silvya Helena Caprario Total</t>
  </si>
  <si>
    <t>Pagamento de 55 Auxílio Quilometragem, 1 Auxílio Alimentação Estadual, 1 Auxílio Estacionamento. a Silvya Helena Caprario referente a: 642/2020 - Convocação para Reunião de Organização e Alinhamento dos Seminários de Acessibilidade do SC Acessível, Florianópolis/SC, 21/02/2020;</t>
  </si>
  <si>
    <t>Silvya Helena Caprario</t>
  </si>
  <si>
    <t>Pagamento de 1 Auxílio Estacionamento., 2 Auxílio Alimentação Estadual, 52 Auxílio Quilometragem a Silvya Helena Caprario referente a: 626/2020 - Convocação para 12ª Reunião Câmara temática Acessibilidade, Florianópolis/SC, 14/02/2020.</t>
  </si>
  <si>
    <t>Pagamento de 2 Auxílio Alimentação Estadual, 55 Auxílio Quilometragem, 1 Auxílio Estacionamento a Silvya Helena Caprario referente a: 617/2020 - Convocação para 100ª Reunião Plenária Ordinária, Florianópolis/SC, 18/02/2020</t>
  </si>
  <si>
    <t>Pagamento de 2 Auxílio Alimentação Estadual, 52 Auxílio Quilometragem, 1 Auxílio Estacionamento a Silvya Helena Caprario referente a: 616/2020 - Convocação para 2ª Reunião Ordinária da Comissão Especial de Políticas Públicas e Ambientais - CPUA, Florianópolis/SC, 19/02/2020</t>
  </si>
  <si>
    <t>Pagamento de 2 Auxílio Alimentação Estadual, 52 Auxílio Quilometragem, 1 Auxílio Estacionamento a Silvya Helena Caprario referente a: 614/2020 - Convocação para 2ª Reunião Ordinária da Comissão de Organização, Administração e Finanças - COAF, Florianópolis/SC, 20/02/2020</t>
  </si>
  <si>
    <t>Pagamento de 1 Auxílio Estacionamento., 51 Auxílio Quilometragem, 2 Auxílio Alimentação Estadual a Silvya Helena Caprario referente a: 592/2020 - Convocação para 2ª Reunião Ordinária do Conselho Diretor, Florianópolis/SC, 04/02/2020.</t>
  </si>
  <si>
    <t>Silvana Maria Hall Total</t>
  </si>
  <si>
    <t xml:space="preserve">Pagamento de 4 Auxílio Hospedagem Estadual, 1 Auxílio Alimentação Estadual, 929 Auxílio Quilometragem, 2 Auxílio Estacionamento a Silvana Maria Hall referente a: 622/2020 - Convocação para 2ª Reunião Ordinária da Comissão de Ensino e Formação - CEF-CAU/SC, Florianópolis/SC, 17/02/2020; 617/2020 - Convocação para 100ª Reunião Plenária Ordinária, Florianópolis/SC, 18/02/2020; 616/2020 - Convocação para 2ª Reunião Ordinária da Comissão Especial de Políticas Públicas e Ambientais - CPUA, Florianópolis/SC, 19/02/2020 </t>
  </si>
  <si>
    <t>Silvana Maria Hall</t>
  </si>
  <si>
    <t>Pagamento de 176 Auxílio Quilometragem, 2 Auxílio Alimentação Estadual a Silvana Maria Hall referente a: 591/2020 - Convocação para Colação de Grau UNOESC Xanxerê, Xanxerê/SC, 08/02/2020.</t>
  </si>
  <si>
    <t>Rosana Silveira Total</t>
  </si>
  <si>
    <t>Pagamento de 2 Auxílio Alimentação Estadual, 16 Auxílio Quilometragem, 1 Auxílio Estacionamento a Rosana Silveira referente a: 614/2020 - Convocação para 2ª Reunião Ordinária da Comissão de Organização, Administração e Finanças - COAF, Florianópolis/SC, 20/02/2020</t>
  </si>
  <si>
    <t>Rosana Silveira</t>
  </si>
  <si>
    <t>Pagamento de 2 Auxílio Alimentação Estadual, 16 Auxílio Quilometragem, 1 Auxílio Estacionamento a Rosana Silveira referente a: 615/2020 - Convocação para 2ª Reunião Ordinária da Comissão de ética e Disciplina - CED, Florianópolis/SC, 19/02/2020</t>
  </si>
  <si>
    <t>Pagamento de 1 Auxílio Alimentação Estadual, 15 Auxílio Quilometragem, 1 Auxílio Estacionamento a Rosana Silveira referente a: 617/2020 - Convocação para 100ª Reunião Plenária Ordinária, Florianópolis/SC, 18/02/2020</t>
  </si>
  <si>
    <t>Pagamento de 2 Auxílio Alimentação Estadual, 1 Auxílio Estacionamento., 16 Auxílio Quilometragem a Rosana Silveira referente a: 592/2020 - Convocação para 2ª Reunião Ordinária do Conselho Diretor, Florianópolis/SC, 04/02/2020.</t>
  </si>
  <si>
    <t>Rodrigo Althoff Medeiros Total</t>
  </si>
  <si>
    <t>Pagamento de 2 Auxílio Hospedagem Estadual, 1 Auxílio Alimentação Estadual, 273 Auxílio Quilometragem, 2 Auxílio Estacionamento a Rodrigo Althoff Medeiros referente a: 617/2020 - Convocação para 100ª Reunião Plenária Ordinária, Florianópolis/SC, 18/02/2020; 622/2020 - Convocação para 2ª Reunião Ordinária da Comissão de Ensino e Formação - CEF-CAU/SC, Florianópolis/SC, 17/02/2020</t>
  </si>
  <si>
    <t>Rodrigo Althoff Medeiros</t>
  </si>
  <si>
    <t>Mateus Szomorovszky Total</t>
  </si>
  <si>
    <t>Pagamento de 2 Auxílio Alimentação Estadual, 362 Auxílio Quilometragem, 1 Auxílio Estacionamento a Mateus Szomorovszky referente a: 617/2020 - Convocação para 100ª Reunião Plenária Ordinária, Florianópolis/SC, 18/02/2020</t>
  </si>
  <si>
    <t>Mateus Szomorovszky</t>
  </si>
  <si>
    <t>Luiz Fernando Motta Zanoni Total</t>
  </si>
  <si>
    <t>CANCELADA - Conselheiro não compareceu a reunião.</t>
  </si>
  <si>
    <t>Luiz Fernando Motta Zanoni</t>
  </si>
  <si>
    <t>Luiz Alberto de Souza Total</t>
  </si>
  <si>
    <t>Pagamento de 2 Auxílio Alimentação Estadual, 1 Auxílio Estacionamento., 352 Auxílio Quilometragem, 1 Auxílio Hospedagem Estadual a Luiz Alberto de Souza referente a: 598/2020 - Convocação para 28ª Reunião Ordinária do CEAU-CAU/SC, Florianópolis/SC, 05/02/2020, ida:04/02/2020.</t>
  </si>
  <si>
    <t>Convidado</t>
  </si>
  <si>
    <t>Luiz Alberto de Souza</t>
  </si>
  <si>
    <t>Leonardo Porto Bragaglia Total</t>
  </si>
  <si>
    <t>Pagamento de 2 Auxílio Hospedagem Estadual, 2 Auxílio Alimentação Estadual, 2 Auxílio Estacionamento, 5 Auxílio Deslocamento a Leonardo Porto Bragaglia referente a: 617/2020 - Convocação para 100ª Reunião Plenária Ordinária, Florianópolis/SC, 18/02/2020; 614/2020 - Convocação para 2ª Reunião Ordinária da Comissão de Organização, Administração e Finanças - COAF, Florianópolis/SC, 20/02/2020</t>
  </si>
  <si>
    <t>Leonardo Porto Bragaglia</t>
  </si>
  <si>
    <t>Pagamento de 1 Auxílio Alimentação Estadual, 1 Auxílio Estacionamento, 16 Auxílio Quilometragem a Leonardo Porto Bragaglia referente a: 605/2020 - Convocação para Colação de Grau UNOCHAPECÓ, Chapecó/SC, 15/02/2020.</t>
  </si>
  <si>
    <t>Pagamento de 1 Auxílio Estacionamento., 1 Auxílio Alimentação Estadual, 8 Auxílio Quilometragem a Leonardo Porto Bragaglia referente a: 589/2020 - Convocação para Colação de Grau UCEFF (Conselheiro Leonardo Bragaglia), Chapecó/SC, 08/02/2020.</t>
  </si>
  <si>
    <t>Juliana Córdula Dreher de Andrade Total</t>
  </si>
  <si>
    <t>Pagamento de 2 Auxílio Alimentação Estadual, 15 Auxílio Quilometragem, 1 Auxílio Estacionamento a Juliana Córdula Dreher de Andrade referente a: 620/2020 - Convocação para 2ª Reunião Ordinária da Comissão de Exercício Profissional - CEP, Florianópolis/SC, 20/02/2020</t>
  </si>
  <si>
    <t>Juliana Córdula Dreher de Andrade</t>
  </si>
  <si>
    <t>Pagamento de 2 Auxílio Alimentação Estadual, 15 Auxílio Quilometragem, 1 Auxílio Estacionamento a Juliana Córdula Dreher de Andrade referente a: 619/2020 - Convocação para CEP SUL, Florianópolis/SC, 11/02/2020</t>
  </si>
  <si>
    <t>Pagamento de 4 Auxílio Alimentação Nacional, 1 Auxílio Hospedagem Nacional, 6 Auxílio Locomoção Urbana Nacional a Juliana Córdula Dreher de Andrade referente a: 610/2020 - Convocação para Audiência Pública “A Mulher e o Direito à Cidade”, Aracaju - SE, 06/02/2020, ida:05/02/2020, volta:07/02/2020.</t>
  </si>
  <si>
    <t>Pagamento de 3 Auxílio Alimentação Estadual, 246 Auxílio Quilometragem, 1 Auxílio Hospedagem Estadual a Juliana Córdula Dreher de Andrade referente a: 597/2020 - Convocação para Ciclo de debates Mulheres na Arquitetura, Laguna/SC, 02/02/2020, ida:01/02/2020, volta:02/02/2020.</t>
  </si>
  <si>
    <t>Pagamento de 1 Auxílio Estacionamento., 17 Auxílio Quilometragem, 2 Auxílio Alimentação Estadual a Juliana Córdula Dreher de Andrade referente a: 587/2020 - Convocação para 1ª Reunião Ordinária da Comissão de Exercício Profissional - CEP, Florianópolis/SC, 30/01/2020, 5.01. Apresentação da Comissão e das Gerencias Técnica e de Fiscalização; 5.02. Planejamento ações 2020: avaliação das ações realizadas; 5.03. PAC 2020; ... 5.17. Designação de processos de Fiscalização;.</t>
  </si>
  <si>
    <t>Felipe Braibante Kaspary Total</t>
  </si>
  <si>
    <t>Pagamento de 2 Auxílio Alimentação Estadual, 4 Auxílio Locomoção Urbana Estadual a Felipe Braibante Kaspary referente a: 620/2020 - Convocação para 2ª Reunião Ordinária da Comissão de Exercício Profissional - CEP, Florianópolis/SC, 20/02/2020.</t>
  </si>
  <si>
    <t>Felipe Braibante Kaspary</t>
  </si>
  <si>
    <t>Pagamento de 4 Auxílio Locomoção Urbana Estadual, 2 Auxílio Alimentação Estadual a Felipe Braibante Kaspary referente a: 617/2020 - Convocação para 100ª Reunião Plenária Ordinária, Florianópolis/SC, 18/02/2020.</t>
  </si>
  <si>
    <t>Everson Martins Total</t>
  </si>
  <si>
    <t>Pagamento de 5 Auxílio Locomoção Urbana Estadual, 6 Auxílio Alimentação Estadual, 3 Auxílio Hospedagem Estadual, 1 Reembolso de Passagem Rodoviária a Everson Martins referente a: 608/2020 - Convocação para Reunião - CEP SUL, Florianópolis/SC, 10 e 11/02/2020; 624/2020 - Convocação para Reunião presencial entre membros da CEP CAU/SC e o Sebrae/SC, Florianópolis/SC, 12/02/2020; ida:09/02/2020, volta:12/02/2020.</t>
  </si>
  <si>
    <t>Everson Martins</t>
  </si>
  <si>
    <t>Pagamento de 8 Auxílio Locomoção Urbana Estadual, 3 Auxílio Hospedagem Estadual, 1 Reembolso de Passagem Rodoviária, 8 Auxílio Alimentação Estadual a Everson Martins referente a: 592/2020 - Convocação para 2ª Reunião Ordinária do Conselho Diretor, Florianópolis/SC, 04/02/2020; 598/2020 - Convocação para 28ª Reunião Ordinária do CEAU-CAU/SC, Florianópolis/SC, 05/02/2020; 612/2020 - Convocação para Reunião da Rede de Controle da Gestão Pública, Florianópolis/SC, 06/02/2020; 613/2020 - Convocação para Reunião da Comissão de Monitoramento e Avalição das Parcerias do CAU/SC, Florianópolis/SC, 07/02/2020.</t>
  </si>
  <si>
    <t>Pagamento de 1 Reembolso de Passagem Rodoviária, 1 Auxílio Hospedagem Estadual, 2 Auxílio Alimentação Estadual, 4 Auxílio Locomoção Urbana Estadual a Everson Martins referente a: 587/2020 - Convocação para 1ª Reunião Ordinária da Comissão de Exercício Profissional - CEP, Florianópolis/SC, 30/01/2020.</t>
  </si>
  <si>
    <t>Daniela Pareja Garcia Sarmento Total</t>
  </si>
  <si>
    <t>Pagamento de 2 Auxílio Alimentação Estadual, 4 Auxílio Locomoção Urbana Estadual a Daniela Pareja Garcia Sarmento referente a: 638/2020 - Convocação para Agenda Presidência 17_21/02, Florianópolis/SC, 18/02/2020, 18/02 -100ª Plenária do CAU/SC; Reunião Evento Bim.</t>
  </si>
  <si>
    <t>Daniela Pareja Garcia Sarmento</t>
  </si>
  <si>
    <t>Pagamento de 6 Auxílio Alimentação Nacional DF/SP/RJ, 4 Auxílio Locomoção Urbana Estadual, 8 Auxílio Locomoção Urbana Nacional DF/SP/RJ, 3 Auxílio Hospedagem Nacional DF/SP/RJ, 2 Auxílio Alimentação Estadual a Daniela Pareja Garcia Sarmento referente a: 637/2020 - Convocação para Agenda Presidência 10_17/02, Brasília - DF, 11 a 14/02/2020; 11/02 - Atividade administrativa CAU/SC, Participação CEP/SUL; 12/02 - Seminário CPFI e Reunião dos GTs dos Fórum dos Presidentes. REunião Comissão Temporária de Gênero; 13/02 - Reunião Fórum dos Presidentes; 14/02 - Plenária Ampliada CAU/BR..</t>
  </si>
  <si>
    <t>Pagamento de 294 Auxílio Quilometragem, 4 Auxílio Alimentação Estadual, 1 Auxílio Hospedagem Estadual a Daniela Pareja Garcia Sarmento referente a: 607/2020 - Convocação para Agenda Presidência 03_07/20, Florianópolis/SC, 04/02 - 2ª Reunião Conselho Diretor de 2020, Atividade Administrativa; 05/02 - 1ª Reunião CEAU de 2020, Atividade administrativa.</t>
  </si>
  <si>
    <t>Pagamento de 6 Auxílio Locomoção Urbana Estadual, 2 Auxílio Hospedagem Estadual, 6 Auxílio Alimentação Estadual a Daniela Pareja Garcia Sarmento referente a: 603/2020 - Convocação para Agenda Presidência 27_31/01, Florianópolis/SC, entre 29/01/2020 e 02/02/2020, ida:29/01/2020, volta:02/02/2020.</t>
  </si>
  <si>
    <t>Pagamento de 10 Auxílio Locomoção Urbana Nacional, 8 Auxílio Alimentação Nacional, 118 Reembolso de Passagem Rodoviária, 3 Auxílio Hospedagem Nacional a Daniela Pareja Garcia Sarmento referente a: 602/2020 - Convocação para Agenda Presidência 20_24/01, Florianópolis/SC, entre 21/01/2020 e 24/01/2020, ida:21/01/2020, volta:24/01/2020.</t>
  </si>
  <si>
    <t>Pagamento de 588 Auxílio Quilometragem, 4 Auxílio Alimentação Estadual a Daniela Pareja Garcia Sarmento referente a: 601/2020 - Convocação para Agenda Presidência 13_17/01, Florianópolis/SC, entre 14/01/2020 e 29/01/2020, ida:14/12/2020, volta:17/01/2020.</t>
  </si>
  <si>
    <t>Pagamento de 1 Auxílio Hospedagem Estadual, 294 Auxílio Quilometragem, 4 Auxílio Alimentação Estadual a Daniela Pareja Garcia Sarmento referente a: 600/2020 - Convocação para Agenda Presidência 06_10/01, Florianópolis/SC, 07/01/2020, ida:06/01/2020, volta:07/01/2020.</t>
  </si>
  <si>
    <t>Daniel Rodrigues da Silva Total</t>
  </si>
  <si>
    <t>Pagamento de 5 Auxílio Alimentação Estadual, 298 Auxílio Quilometragem, 2 Auxílio Estacionamento., 2 Auxílio Hospedagem Estadual a Daniel Rodrigues Da Silva referente a: 621/2020 - Convocação para 2ª Reunião Ordinária da Comissão Especial de Assistência Técnica para Hab, Florianópolis/SC, 17/02/2020; 617/2020 - Convocação para 100ª Reunião Plenária Ordinária, Florianópolis/SC, 18/02/2020; ida:16/02/2020.</t>
  </si>
  <si>
    <t>Daniel Rodrigues da Silva</t>
  </si>
  <si>
    <t>Pagamento de 1 Auxílio Estacionamento., 2 Auxílio Alimentação Estadual, 490 Auxílio Quilometragem a Daniel Rodrigues Da Silva referente a: 582/2020 - Convocação para Reunião da Comissão Especial de Assistência Técnica para Habitação de Int, Florianópolis/SC, 28/01/2020.</t>
  </si>
  <si>
    <t>Pagamento de 1 Auxílio Estacionamento., 2 Auxílio Alimentação Estadual, 490 Auxílio Quilometragem a Daniel Rodrigues Da Silva referente a: 587/2020 - Convocação para 1ª Reunião Ordinária da Comissão de Exercício Profissional - CEP, Florianópolis/SC, 30/01/2020, 5.01. Apresentação da Comissão e das Gerencias Técnica e de Fiscalização; 5.02. Planejamento ações 2020: avaliação das ações realizadas; 5.03. PAC 2020; ... 5.17. Designação de processos de Fiscalização;.</t>
  </si>
  <si>
    <t>Cristina dos Santos Reinert Total</t>
  </si>
  <si>
    <t>Pagamento de 1 Auxílio Hospedagem Estadual, 1 Auxílio Alimentação Estadual, 366 Auxílio Quilometragem, 1 Auxílio Estacionamento a Cristina dos Santos Reinert referente a: 615/2020 - Convocação para 2ª Reunião Ordinária da Comissão de ética e Disciplina - CED, Florianópolis/SC, 19/02/2020</t>
  </si>
  <si>
    <t>Cristina dos Santos Reinert</t>
  </si>
  <si>
    <t>Claudia Elisa Poletto Total</t>
  </si>
  <si>
    <t xml:space="preserve">Pagamento de 1 Auxílio Alimentação Estadual, 128 Auxílio Quilometragem, 1 Auxílio Estacionamento a Claudia Elisa Poletto referente a: 618/2020 - Convocação para Reunião com Secretaria de Desenvolvimento Social do Governo do Estado e FECAM, Florianópolis/SC, 10/02/2020 </t>
  </si>
  <si>
    <t>Claudia Elisa Poletto</t>
  </si>
  <si>
    <t>Pagamento de 2 Auxílio Alimentação Estadual, 127 Auxílio Quilometragem, 1 Auxílio Estacionamento a Claudia Elisa Poletto referente a: 621/2020 - Convocação para 2ª Reunião Ordinária da Comissão Especial de Assistência Técnica para Habitação de Interesse Social – CATHIS/SC, Florianópolis/SC, 17/02/2020</t>
  </si>
  <si>
    <t>Pagamento de 2 Auxílio Alimentação Estadual, 127 Auxílio Quilometragem, 1 Auxílio Estacionamento a Claudia Elisa Poletto referente a: 615/2020 - Convocação para 2ª Reunião Ordinária da Comissão de ética e Disciplina - CED, Florianópolis/SC, 19/02/2020</t>
  </si>
  <si>
    <t>Pagamento de 2 Auxílio Alimentação Estadual, 127 Auxílio Quilometragem, 1 Auxílio Estacionamento a Claudia Elisa Poletto referente a: 617/2020 - Convocação para 100ª Reunião Plenária Ordinária, Florianópolis/SC, 18/02/2020</t>
  </si>
  <si>
    <t>Pagamento de 1 Auxílio Hospedagem Estadual, 2 Auxílio Estacionamento., 334 Auxílio Quilometragem, 3 Auxílio Alimentação Estadual a Claudia Elisa Poletto referente a: 595/2020 - Convocação para Concurso TCC e mesa de Athis - ENEA Laguna, Laguna/SC, 01/02/2020, ida:31/01/2020, volta:01/02/2020, Eventos que fazem parte do acordo de cooperação com a FENEA que ocorrerão durante o 43º Encontro de Estudantes de Arquitetura em Laguna..</t>
  </si>
  <si>
    <t>Christiane Müller Total</t>
  </si>
  <si>
    <t>Pagamento de 1 Auxílio Hospedagem Estadual, 1 Auxílio Alimentação Estadual, 403 Auxílio Quilometragem, 1 Auxílio Estacionamento a Christiane Müller referente a: 621/2020 - Convocação para 2ª Reunião Ordinária da Comissão Especial de Assistência Técnica para Habitação de Interesse Social – CATHIS/SC, Florianópolis/SC, 17/02/2020</t>
  </si>
  <si>
    <t>Christiane Müller</t>
  </si>
  <si>
    <t>Descrição</t>
  </si>
  <si>
    <t xml:space="preserve">TOTAL </t>
  </si>
  <si>
    <t>VALOR AUX. DESLOC (R$)</t>
  </si>
  <si>
    <t>VALOR AJ. CUSTO (R$)</t>
  </si>
  <si>
    <t>VALOR DIÁRIAS (R$)</t>
  </si>
  <si>
    <t>CARGO</t>
  </si>
  <si>
    <t>Nome</t>
  </si>
  <si>
    <t>Data Pagamento</t>
  </si>
  <si>
    <t>Nº
Diária</t>
  </si>
  <si>
    <t>CONSELHEIROS/CONVIDADOS</t>
  </si>
  <si>
    <t>Mayara Regina de Souza Total</t>
  </si>
  <si>
    <t>Pagamento de 3 Auxílio Locomoção Urbana Estadual, 2 Auxílio Hospedagem Estadual, 6 Auxílio Alimentação Estadual a Mayara Regina de Souza referente a: 617/2020 - Convocação para 100ª Reunião Plenária Ordinária, Florianópolis/SC, 18/02/2020; 620/2020 - Convocação para 2ª Reunião Ordinária da Comissão de Exercício Profissional - CEP, Florianópolis/SC, 20/02/2020.</t>
  </si>
  <si>
    <t>Empregado</t>
  </si>
  <si>
    <t>Mayara Regina de Souza</t>
  </si>
  <si>
    <t>Pagamento de 2 Auxílio Hospedagem Estadual, 3 Auxílio Locomoção Urbana Estadual, 5 Auxílio Alimentação Estadual a Mayara Regina de Souza referente a: 608/2020 - Convocação para Reunião - CEP SUL, Florianópolis/SC, 10 e 11/02/2020, ida:09/02/2020.</t>
  </si>
  <si>
    <t>Pagamento de 4 Auxílio Alimentação Estadual, 3 Auxílio Locomoção Urbana Estadual, 1 Auxílio Hospedagem Estadual a Mayara Regina de Souza referente a: 594/2020 - Convocação para Reunião Mensal GERFISC, Florianópolis/SC, entre 06/02/2020 e 07/02/2020, ida:06/02/2020, volta:07/02/2020.</t>
  </si>
  <si>
    <t>Lilian Laudina Caovilla Total</t>
  </si>
  <si>
    <t>Pagamento de 2 Auxílio Alimentação Estadual, 502 Auxílio Quilometragem, 1 Auxílio Hospedagem Estadual a Lilian Laudina Caovilla referente a: 609/2020 - Convocação para Colação de Grau UnC, Curitibanos/SC, 08/02/2020.</t>
  </si>
  <si>
    <t>Lilian Laudina Caovilla</t>
  </si>
  <si>
    <t>Pagamento de 4 Auxílio Locomoção Urbana Estadual, 1 Auxílio Hospedagem Estadual, 4 Auxílio Alimentação Estadual a Lilian Laudina Caovilla referente a: 594/2020 - Convocação para Reunião Mensal GERFISC, Florianópolis/SC, entre 06/02/2020 e 07/02/2020, ida:06/02/2020, volta:07/02/2020.</t>
  </si>
  <si>
    <t>Leonardo Vistuba Kawa Total</t>
  </si>
  <si>
    <t>Pagamento de 1 Auxílio Hospedagem Estadual, 2 Auxílio Alimentação Estadual a Leonardo Vistuba Kawa referente a: 594/2020 - Convocação para Reunião Mensal GERFISC, Florianópolis/SC, 06 e 07/02/2020</t>
  </si>
  <si>
    <t>Leonardo Vistuba Kawa</t>
  </si>
  <si>
    <t>Filipe Lima Rockenbach Total</t>
  </si>
  <si>
    <t xml:space="preserve">Pagamento de 4 Auxílio Locomoção Urbana Nacional DF/SP/RJ, 3 Auxílio Hospedagem Nacional DF/SP/RJ, 6 Auxílio Alimentação Nacional DF/SP/RJ a Filipe Lima Rockenbach referente a: 593/2020 - Convocação para Seminário de Planejamento e Prestações de Contas 2019, Brasília - DF, entre 11/02/2020 e 12/02/2020, ida:10/02/2020, volta:13/02/2020, 11/02/2020 - Apresentação da proposta final dos Indicadores Estratégicos do CAU a serem acompanhados em 2020; 12/02/2020 - Debate sobre os procedimentos para as Prestações de Contas e Relatórios de Gestão TCU 2019. </t>
  </si>
  <si>
    <t>Filipe Lima Rockenbach</t>
  </si>
  <si>
    <t>Fernando Augusto Yudyro Hayashi Total</t>
  </si>
  <si>
    <t>Pagamento de 4 Auxílio Alimentação Estadual, 1 Auxílio Hospedagem Estadual a Fernando Augusto Yudyro Hayashi referente a: 604/2020 - Convocação para Ação de Fiscalização - Extremo Sul do Estado, Torres - RS, 03 e 04/02/2020.</t>
  </si>
  <si>
    <t>Fernando Augusto Yudyro Hayashi</t>
  </si>
  <si>
    <t>Alcenira Vanderlinde Total</t>
  </si>
  <si>
    <t>Pagamento de 3 Auxílio Hospedagem Nacional DF/SP/RJ, 6 Auxílio Alimentação Nacional DF/SP/RJ, 8 Auxílio Locomoção Urbana Nacional DF/SP/RJ a Alcenira Vanderlinde referente a: 593/2020 - Convocação para Seminário de Planejamento e Prestações de Contas 2019, Brasília - DF, entre 11/02/2020 e 12/02/2020, ida:10/02/2020, volta:13/02/2020, 11/02/2020 - Apresentação da proposta final dos Indicadores Estratégicos do CAU a serem acompanhados em 2020; 12/02/2020 - Debate sobre os procedimentos para as Prestações de Contas e Relatórios de Gestão TCU 2019.  .</t>
  </si>
  <si>
    <t>Alcenira Vanderlinde</t>
  </si>
  <si>
    <t>FUNCIONÁRIOS</t>
  </si>
  <si>
    <t>DIÁRIAS, AJUDA DE CUSTOS DESLOCAMENTO EM FEVEREIRO/2020</t>
  </si>
  <si>
    <t>Publicado em 20/05/2020 por Isabella Pereira de Sousa - Assistente Administrativa</t>
  </si>
  <si>
    <t>Pagamento de 1 Auxílio Hospedagem Estadual, 3 Auxílio Locomoção Urbana Estadual, 4 Auxílio Alimentação Estadual a Mayara Regina de Souza referente a: 579/2020 - Convocação para 99ª Reunião Plenária Ordinária, Florianópolis/SC, 17/01/2020, ida:16/01/2020.</t>
  </si>
  <si>
    <t>Pagamento de 3 Auxílio Locomoção Urbana Estadual, 1 Auxílio Hospedagem Estadual, 4 Auxílio Alimentação Estadual a Mayara Regina de Souza referente a: 587/2020 - Convocação para 1ª Reunião Ordinária da Comissão de Exercício Profissional - CEP, Florianópolis/SC, 30/01/2020, ida:29/01/2020, volta:30/01/2020, 5.01. Apresentação da Comissão e das Gerencias Técnica e de Fiscalização; 5.02. Planejamento ações 2020: avaliação das ações realizadas; 5.03. PAC 2020; ... 5.17. Designação de processos de Fiscalização;.</t>
  </si>
  <si>
    <t>Pagamento de 3 Auxílio Alimentação Estadual, 5 Auxílio Locomoção Urbana Estadual, 1 Auxílio Hospedagem Estadual a Christiane Müller referente a: 582/2020 - Convocação para Reunião da Comissão Especial de Assistência Técnica para Habitação de Int, Florianópolis/SC, 28/01/2020, ida:27/01/2020, volta:28/01/2020.</t>
  </si>
  <si>
    <t>Pagamento de 2 Auxílio Alimentação Estadual, 1 Auxílio Estacionamento, 127 Auxílio Quilometragem a Claudia Elisa Poletto referente a: 579/2020 - Convocação para 99ª Reunião Plenária Ordinária, Florianópolis/SC, 17/01/2020.</t>
  </si>
  <si>
    <t>Pagamento de 127 Auxílio Quilometragem, 1 Auxílio Estacionamento., 2 Auxílio Alimentação Estadual a Claudia Elisa Poletto referente a: 582/2020 - Convocação para Reunião da Comissão Especial de Assistência Técnica para Habitação de Int, Florianópolis/SC, 28/01/2020.</t>
  </si>
  <si>
    <t>Pagamento de 1 Auxílio Estacionamento., 2 Auxílio Alimentação Estadual, 127 Auxílio Quilometragem a Claudia Elisa Poletto referente a: 584/2020 - Convocação para 1ª Reunião Ordinária da Comissão de Ética e Disciplina - CED, Florianópolis/SC, 29/01/2020.</t>
  </si>
  <si>
    <t>Pagamento de 1 Auxílio Hospedagem Estadual, 1 Auxílio Estacionamento., 366 Auxílio Quilometragem, 3 Auxílio Alimentação Estadual a Cristina dos Santos Reinert referente a: 584/2020 - Convocação para 1ª Reunião Ordinária da Comissão de Ética e Disciplina - CED, Florianópolis/SC, 29/01/2020, ida:28/01/2020, volta:29/01/2020.</t>
  </si>
  <si>
    <t>Pagamento de 1 Auxílio Estacionamento, 2 Auxílio Alimentação Estadual, 298 Auxílio Quilometragem a Daniel Rodrigues Da Silva referente a: 579/2020 - Convocação para 99ª Reunião Plenária Ordinária, Florianópolis/SC, 17/01/2020.</t>
  </si>
  <si>
    <t>Pagamento de 4 Auxílio Locomoção Urbana Estadual, 1 Auxílio Hospedagem Estadual, 3 Auxílio Alimentação Estadual, 1 Reembolso de Passagem Rodoviária a Everson Martins referente a: 577/2019 - Convocação para 1ª Reunião do Conselho Diretor - CD/SC, Florianópolis/SC, 07/01/2020, ida:06/01/2020, volta:07/01/2020.</t>
  </si>
  <si>
    <t>Pagamento de 3 Auxílio Alimentação Estadual, 1 Auxílio Hospedagem Estadual, 3 Auxílio Locomoção Urbana Estadual, 1 Reembolso de Passagem Rodoviária a Everson Martins referente a: 579/2020 - Convocação para 99ª Reunião Plenária Ordinária, Florianópolis/SC, 17/01/2020, ida:16/01/2020, volta:17/01/2020.</t>
  </si>
  <si>
    <t>Pagamento de 3 Auxílio Alimentação Estadual, 4 Auxílio Locomoção Urbana Estadual, 1 Auxílio Hospedagem Estadual a Felipe Braibante Kaspary referente a: 587/2020 - Convocação para 1ª Reunião Ordinária da Comissão de Exercício Profissional - CEP, Florianópolis/SC, 30/01/2020, ida:29/01/2020, volta:30/01/2020, 5.01. Apresentação da Comissão e das Gerencias Técnica e de Fiscalização; 5.02. Planejamento ações 2020: avaliação das ações realizadas; 5.03. PAC 2020; ... 5.17. Designação de processos de Fiscalização;.</t>
  </si>
  <si>
    <t>Maurício Andre Giusti</t>
  </si>
  <si>
    <t>Pagamento de 4 Auxílio Alimentação Estadual, 4 Auxílio Locomoção Urbana Estadual, 1 Auxílio Hospedagem Estadual, 1 Auxílio Estacionamento. a Maurício Andre Giusti referente a: 579/2020 - Convocação para 99ª Reunião Plenária Ordinária, Florianópolis/SC, 17/01/2020, volta:18/01/2020.</t>
  </si>
  <si>
    <t>Maurício Andre Giusti Total</t>
  </si>
  <si>
    <t>Patrícia Figueiredo Sarquis Herden</t>
  </si>
  <si>
    <t>Pagamento de 3 Auxílio Quilometragem, 2 Auxílio Alimentação Estadual a Patrícia Figueiredo Sarquis Herden referente a: 579/2020 - Convocação para 99ª Reunião Plenária Ordinária, Florianópolis/SC, 17/01/2020.</t>
  </si>
  <si>
    <t>Patrícia Figueiredo Sarquis Herden Total</t>
  </si>
  <si>
    <t>Pagamento de 1 Auxílio Hospedagem Estadual, 3 Auxílio Alimentação Estadual, 272 Auxílio Quilometragem a Rodrigo Althoff Medeiros referente a: 579/2020 - Convocação para 99ª Reunião Plenária Ordinária, Florianópolis/SC, 17/01/2020, ida:16/01/2020.</t>
  </si>
  <si>
    <t>Pagamento de 3 Auxílio Alimentação Estadual, 272 Auxílio Quilometragem, 1 Auxílio Hospedagem Estadual a Rodrigo Althoff Medeiros referente a: 585/2020 - Convocação para 1ª Reunião Ordinária da Comissão de Ensino e Formação, Florianópolis/SC, 28/01/2020, ida:27/01/2020, volta:28/01/2020.</t>
  </si>
  <si>
    <t>Rodrigo Kirck Rebêlo</t>
  </si>
  <si>
    <t>Pagamento de 3 Auxílio Alimentação Estadual, 191 Auxílio Quilometragem, 1 Auxílio Estacionamento, 1 Auxílio Hospedagem Estadual a Rodrigo Kirck Rebêlo referente a: 579/2020 - Convocação para 99ª Reunião Plenária Ordinária, Florianópolis/SC, 17/01/2020, ida:16/01/2020.</t>
  </si>
  <si>
    <t>Rodrigo Kirck Rebêlo Total</t>
  </si>
  <si>
    <t>Pagamento de 1 Auxílio Estacionamento, 2 Auxílio Alimentação Estadual, 16 Auxílio Quilometragem a Rosana Silveira referente a: 577/2019 - Convocação para 1ª Reunião do Conselho Diretor - CD/SC, Florianópolis/SC, 07/01/2020.</t>
  </si>
  <si>
    <t>Pagamento de 1 Auxílio Estacionamento, 2 Auxílio Alimentação Estadual, 16 Auxílio Quilometragem a Rosana Silveira referente a: 579/2020 - Convocação para 99ª Reunião Plenária Ordinária, Florianópolis/SC, 17/01/2020.</t>
  </si>
  <si>
    <t>Pagamento de 2 Auxílio Alimentação Estadual, 1 Auxílio Estacionamento., 16 Auxílio Quilometragem a Rosana Silveira referente a: 584/2020 - Convocação para 1ª Reunião Ordinária da Comissão de Ética e Disciplina - CED, Florianópolis/SC, 29/01/2020.</t>
  </si>
  <si>
    <t>Pagamento de 2 Auxílio Alimentação Estadual, 1 Auxílio Estacionamento., 16 Auxílio Quilometragem a Rosana Silveira referente a: 583/2020 - Convocação para 1ª Reunião Ordinária da Comissão de Organização, Administração e Finanças, Florianópolis/SC, 30/01/2020.</t>
  </si>
  <si>
    <t>Pagamento de 5 Auxílio Alimentação Estadual, 929 Auxílio Quilometragem, 2 Auxílio Hospedagem Estadual a Silvana Maria Hall referente a: 579/2020 - Convocação para 99ª Reunião Plenária Ordinária, Florianópolis/SC, 17/01/2020, ida:16/01/2020, volta:18/01/2020.</t>
  </si>
  <si>
    <t>Pagamento de 2 Auxílio Estacionamento., 2 Auxílio Hospedagem Estadual, 929 Auxílio Quilometragem, 4 Auxílio Alimentação Estadual a Silvana Maria Hall referente a: 586/2020 - Convocação para 1ª Reunião Ordinária da Comissão de Políticas Urbanas e Ambiental - CPUA, Florianópolis/SC, 29/01/2020, ida:27/01/2020, volta:29/01/2020; 585/2020 - Convocação para 1ª Reunião Ordinária da Comissão de Ensino e Formação, Florianópolis/SC, 28/01/2020, ida:27/01/2020, volta:29/01/2020.</t>
  </si>
  <si>
    <t>Pagamento de 1 Auxílio Estacionamento, 51 Auxílio Quilometragem, 2 Auxílio Alimentação Estadual a Silvya Helena Caprario referente a: 577/2019 - Convocação para 1ª Reunião do Conselho Diretor - CD/SC, Florianópolis/SC, 07/01/2020.</t>
  </si>
  <si>
    <t>Pagamento de 1 Auxílio Estacionamento, 52 Auxílio Quilometragem, 2 Auxílio Alimentação Estadual a Silvya Helena Caprario referente a: 579/2020 - Convocação para 99ª Reunião Plenária Ordinária, Florianópolis/SC, 17/01/2020.</t>
  </si>
  <si>
    <t>Pagamento de 52 Auxílio Quilometragem, 1 Auxílio Estacionamento., 2 Auxílio Alimentação Estadual a Silvya Helena Caprario referente a: 586/2020 - Convocação para 1ª Reunião Ordinária da Comissão de Políticas Urbanas e Ambiental - CPUA, Florianópolis/SC, 29/01/2020.</t>
  </si>
  <si>
    <t>Pagamento de 1 Auxílio Estacionamento., 2 Auxílio Alimentação Estadual, 52 Auxílio Quilometragem a Silvya Helena Caprario referente a: 583/2020 - Convocação para 1ª Reunião Ordinária da Comissão de Organização, Administração e Finanças, Florianópolis/SC, 30/01/2020.</t>
  </si>
  <si>
    <t>Pagamento de 1 Auxílio Estacionamento., 1 Auxílio Alimentação Estadual, 52 Auxílio Quilometragem a Silvya Helena Caprario referente a: 588/2020 - Convocação para Reunião Grupo SC Acessível, Florianópolis/SC, 21/01/2020.</t>
  </si>
  <si>
    <t>Pagamento de 2 Auxílio Alimentação Estadual, 2 Auxílio Locomoção Urbana Estadual a Valesca Menezes Marques referente a: 579/2020 - Convocação para 99ª Reunião Plenária Ordinária, Florianópolis/SC, 17/01/2020.</t>
  </si>
  <si>
    <t>DIÁRIAS, AJUDA DE CUSTOS DESLOCAMENTO  - ACUMULADO 2020</t>
  </si>
  <si>
    <t>RESUMO  - ACUMULADO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</si>
</sst>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0" fontId="6" fillId="2" borderId="4" xfId="0" quotePrefix="1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166" fontId="8" fillId="0" borderId="5" xfId="1" applyNumberFormat="1" applyFont="1" applyFill="1" applyBorder="1" applyAlignment="1">
      <alignment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166" fontId="10" fillId="0" borderId="5" xfId="1" applyNumberFormat="1" applyFont="1" applyFill="1" applyBorder="1" applyAlignment="1">
      <alignment vertical="center" wrapText="1"/>
    </xf>
    <xf numFmtId="166" fontId="10" fillId="0" borderId="5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6" fillId="0" borderId="5" xfId="0" quotePrefix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0" fontId="4" fillId="2" borderId="4" xfId="0" quotePrefix="1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4" fillId="2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showGridLines="0" tabSelected="1" zoomScaleNormal="100" zoomScalePageLayoutView="70" workbookViewId="0">
      <selection activeCell="A99" sqref="A99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48"/>
      <c r="F1" s="48"/>
      <c r="G1" s="48"/>
      <c r="H1" s="48"/>
    </row>
    <row r="2" spans="1:9" x14ac:dyDescent="0.25">
      <c r="A2" s="50" t="s">
        <v>120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1" t="s">
        <v>119</v>
      </c>
      <c r="B3" s="52"/>
      <c r="C3" s="52"/>
      <c r="D3" s="52"/>
      <c r="E3" s="52"/>
      <c r="F3" s="52"/>
      <c r="G3" s="52"/>
      <c r="H3" s="52"/>
      <c r="I3" s="53"/>
    </row>
    <row r="4" spans="1:9" hidden="1" x14ac:dyDescent="0.25"/>
    <row r="5" spans="1:9" ht="33.75" x14ac:dyDescent="0.25">
      <c r="A5" s="36" t="s">
        <v>95</v>
      </c>
      <c r="B5" s="33" t="s">
        <v>94</v>
      </c>
      <c r="C5" s="36" t="s">
        <v>93</v>
      </c>
      <c r="D5" s="36" t="s">
        <v>92</v>
      </c>
      <c r="E5" s="35" t="s">
        <v>91</v>
      </c>
      <c r="F5" s="35" t="s">
        <v>90</v>
      </c>
      <c r="G5" s="35" t="s">
        <v>89</v>
      </c>
      <c r="H5" s="34" t="s">
        <v>88</v>
      </c>
      <c r="I5" s="33" t="s">
        <v>87</v>
      </c>
    </row>
    <row r="6" spans="1:9" s="47" customFormat="1" ht="67.5" outlineLevel="2" x14ac:dyDescent="0.25">
      <c r="A6" s="26">
        <v>41</v>
      </c>
      <c r="B6" s="25">
        <v>43865</v>
      </c>
      <c r="C6" s="24" t="s">
        <v>118</v>
      </c>
      <c r="D6" s="23" t="s">
        <v>99</v>
      </c>
      <c r="E6" s="22">
        <v>1260</v>
      </c>
      <c r="F6" s="22">
        <v>480</v>
      </c>
      <c r="G6" s="22">
        <v>360</v>
      </c>
      <c r="H6" s="21">
        <v>2100</v>
      </c>
      <c r="I6" s="20" t="s">
        <v>117</v>
      </c>
    </row>
    <row r="7" spans="1:9" s="47" customFormat="1" outlineLevel="1" x14ac:dyDescent="0.25">
      <c r="A7" s="45"/>
      <c r="B7" s="44"/>
      <c r="C7" s="46" t="s">
        <v>116</v>
      </c>
      <c r="D7" s="43"/>
      <c r="E7" s="42">
        <f>SUBTOTAL(9,E6:E6)</f>
        <v>1260</v>
      </c>
      <c r="F7" s="42">
        <f>SUBTOTAL(9,F6:F6)</f>
        <v>480</v>
      </c>
      <c r="G7" s="42">
        <f>SUBTOTAL(9,G6:G6)</f>
        <v>360</v>
      </c>
      <c r="H7" s="41">
        <f>SUBTOTAL(9,H6:H6)</f>
        <v>2100</v>
      </c>
      <c r="I7" s="6"/>
    </row>
    <row r="8" spans="1:9" s="47" customFormat="1" ht="33.75" outlineLevel="2" x14ac:dyDescent="0.25">
      <c r="A8" s="19">
        <v>47</v>
      </c>
      <c r="B8" s="18">
        <v>43872</v>
      </c>
      <c r="C8" s="17" t="s">
        <v>115</v>
      </c>
      <c r="D8" s="16" t="s">
        <v>99</v>
      </c>
      <c r="E8" s="15">
        <v>269.58</v>
      </c>
      <c r="F8" s="15">
        <v>258.8</v>
      </c>
      <c r="G8" s="15">
        <v>0</v>
      </c>
      <c r="H8" s="14">
        <v>528.38</v>
      </c>
      <c r="I8" s="13" t="s">
        <v>114</v>
      </c>
    </row>
    <row r="9" spans="1:9" s="47" customFormat="1" outlineLevel="1" x14ac:dyDescent="0.25">
      <c r="A9" s="45"/>
      <c r="B9" s="44"/>
      <c r="C9" s="46" t="s">
        <v>113</v>
      </c>
      <c r="D9" s="43"/>
      <c r="E9" s="42">
        <f>SUBTOTAL(9,E8:E8)</f>
        <v>269.58</v>
      </c>
      <c r="F9" s="42">
        <f>SUBTOTAL(9,F8:F8)</f>
        <v>258.8</v>
      </c>
      <c r="G9" s="42">
        <f>SUBTOTAL(9,G8:G8)</f>
        <v>0</v>
      </c>
      <c r="H9" s="41">
        <f>SUBTOTAL(9,H8:H8)</f>
        <v>528.38</v>
      </c>
      <c r="I9" s="6"/>
    </row>
    <row r="10" spans="1:9" ht="67.5" outlineLevel="2" x14ac:dyDescent="0.25">
      <c r="A10" s="19">
        <v>33</v>
      </c>
      <c r="B10" s="18">
        <v>43865</v>
      </c>
      <c r="C10" s="17" t="s">
        <v>112</v>
      </c>
      <c r="D10" s="16" t="s">
        <v>99</v>
      </c>
      <c r="E10" s="15">
        <v>1260</v>
      </c>
      <c r="F10" s="15">
        <v>480</v>
      </c>
      <c r="G10" s="15">
        <v>180</v>
      </c>
      <c r="H10" s="14">
        <v>1920</v>
      </c>
      <c r="I10" s="13" t="s">
        <v>111</v>
      </c>
    </row>
    <row r="11" spans="1:9" outlineLevel="1" x14ac:dyDescent="0.25">
      <c r="A11" s="45"/>
      <c r="B11" s="44"/>
      <c r="C11" s="46" t="s">
        <v>110</v>
      </c>
      <c r="D11" s="43"/>
      <c r="E11" s="42">
        <f>SUBTOTAL(9,E10:E10)</f>
        <v>1260</v>
      </c>
      <c r="F11" s="42">
        <f>SUBTOTAL(9,F10:F10)</f>
        <v>480</v>
      </c>
      <c r="G11" s="42">
        <f>SUBTOTAL(9,G10:G10)</f>
        <v>180</v>
      </c>
      <c r="H11" s="41">
        <f>SUBTOTAL(9,H10:H10)</f>
        <v>1920</v>
      </c>
      <c r="I11" s="6"/>
    </row>
    <row r="12" spans="1:9" ht="24" outlineLevel="2" x14ac:dyDescent="0.25">
      <c r="A12" s="19">
        <v>71</v>
      </c>
      <c r="B12" s="18">
        <v>43879</v>
      </c>
      <c r="C12" s="17" t="s">
        <v>109</v>
      </c>
      <c r="D12" s="16" t="s">
        <v>99</v>
      </c>
      <c r="E12" s="15">
        <v>0</v>
      </c>
      <c r="F12" s="15">
        <v>258.8</v>
      </c>
      <c r="G12" s="15">
        <v>0</v>
      </c>
      <c r="H12" s="14">
        <v>258.8</v>
      </c>
      <c r="I12" s="13" t="s">
        <v>108</v>
      </c>
    </row>
    <row r="13" spans="1:9" outlineLevel="1" x14ac:dyDescent="0.25">
      <c r="A13" s="45"/>
      <c r="B13" s="44"/>
      <c r="C13" s="46" t="s">
        <v>107</v>
      </c>
      <c r="D13" s="43"/>
      <c r="E13" s="42">
        <f>SUBTOTAL(9,E12:E12)</f>
        <v>0</v>
      </c>
      <c r="F13" s="42">
        <f>SUBTOTAL(9,F12:F12)</f>
        <v>258.8</v>
      </c>
      <c r="G13" s="42">
        <f>SUBTOTAL(9,G12:G12)</f>
        <v>0</v>
      </c>
      <c r="H13" s="41">
        <f>SUBTOTAL(9,H12:H12)</f>
        <v>258.8</v>
      </c>
      <c r="I13" s="6"/>
    </row>
    <row r="14" spans="1:9" ht="33.75" outlineLevel="2" x14ac:dyDescent="0.25">
      <c r="A14" s="19">
        <v>34</v>
      </c>
      <c r="B14" s="18">
        <v>43865</v>
      </c>
      <c r="C14" s="17" t="s">
        <v>105</v>
      </c>
      <c r="D14" s="16" t="s">
        <v>99</v>
      </c>
      <c r="E14" s="15">
        <v>250</v>
      </c>
      <c r="F14" s="15">
        <v>240</v>
      </c>
      <c r="G14" s="15">
        <v>140</v>
      </c>
      <c r="H14" s="14">
        <v>630</v>
      </c>
      <c r="I14" s="13" t="s">
        <v>106</v>
      </c>
    </row>
    <row r="15" spans="1:9" ht="33.75" outlineLevel="2" x14ac:dyDescent="0.25">
      <c r="A15" s="26">
        <v>50</v>
      </c>
      <c r="B15" s="25">
        <v>43872</v>
      </c>
      <c r="C15" s="24" t="s">
        <v>105</v>
      </c>
      <c r="D15" s="23" t="s">
        <v>99</v>
      </c>
      <c r="E15" s="22">
        <v>269.58</v>
      </c>
      <c r="F15" s="22">
        <v>129.4</v>
      </c>
      <c r="G15" s="22">
        <v>597.38</v>
      </c>
      <c r="H15" s="21">
        <v>996.36</v>
      </c>
      <c r="I15" s="20" t="s">
        <v>104</v>
      </c>
    </row>
    <row r="16" spans="1:9" outlineLevel="1" x14ac:dyDescent="0.25">
      <c r="A16" s="45"/>
      <c r="B16" s="44"/>
      <c r="C16" s="46" t="s">
        <v>103</v>
      </c>
      <c r="D16" s="43"/>
      <c r="E16" s="42">
        <f>SUBTOTAL(9,E14:E15)</f>
        <v>519.57999999999993</v>
      </c>
      <c r="F16" s="42">
        <f>SUBTOTAL(9,F14:F15)</f>
        <v>369.4</v>
      </c>
      <c r="G16" s="42">
        <f>SUBTOTAL(9,G14:G15)</f>
        <v>737.38</v>
      </c>
      <c r="H16" s="41">
        <f>SUBTOTAL(9,H14:H15)</f>
        <v>1626.3600000000001</v>
      </c>
      <c r="I16" s="6"/>
    </row>
    <row r="17" spans="1:9" ht="33.75" outlineLevel="2" x14ac:dyDescent="0.25">
      <c r="A17" s="19">
        <v>35</v>
      </c>
      <c r="B17" s="18">
        <v>43865</v>
      </c>
      <c r="C17" s="17" t="s">
        <v>100</v>
      </c>
      <c r="D17" s="16" t="s">
        <v>99</v>
      </c>
      <c r="E17" s="15">
        <v>250</v>
      </c>
      <c r="F17" s="15">
        <v>240</v>
      </c>
      <c r="G17" s="15">
        <v>105</v>
      </c>
      <c r="H17" s="14">
        <v>595</v>
      </c>
      <c r="I17" s="13" t="s">
        <v>102</v>
      </c>
    </row>
    <row r="18" spans="1:9" ht="33.75" outlineLevel="2" x14ac:dyDescent="0.25">
      <c r="A18" s="26">
        <v>51</v>
      </c>
      <c r="B18" s="25">
        <v>43872</v>
      </c>
      <c r="C18" s="24" t="s">
        <v>100</v>
      </c>
      <c r="D18" s="23" t="s">
        <v>99</v>
      </c>
      <c r="E18" s="22">
        <v>539.16</v>
      </c>
      <c r="F18" s="22">
        <v>323.5</v>
      </c>
      <c r="G18" s="22">
        <v>113.22</v>
      </c>
      <c r="H18" s="21">
        <v>975.88</v>
      </c>
      <c r="I18" s="20" t="s">
        <v>101</v>
      </c>
    </row>
    <row r="19" spans="1:9" ht="45" outlineLevel="2" x14ac:dyDescent="0.25">
      <c r="A19" s="26">
        <v>78</v>
      </c>
      <c r="B19" s="25">
        <v>43887</v>
      </c>
      <c r="C19" s="24" t="s">
        <v>100</v>
      </c>
      <c r="D19" s="23" t="s">
        <v>99</v>
      </c>
      <c r="E19" s="22">
        <v>539.16</v>
      </c>
      <c r="F19" s="22">
        <v>388.20000000000005</v>
      </c>
      <c r="G19" s="22">
        <v>113.22</v>
      </c>
      <c r="H19" s="21">
        <v>1040.58</v>
      </c>
      <c r="I19" s="20" t="s">
        <v>98</v>
      </c>
    </row>
    <row r="20" spans="1:9" outlineLevel="1" x14ac:dyDescent="0.25">
      <c r="A20" s="45"/>
      <c r="B20" s="44"/>
      <c r="C20" s="46" t="s">
        <v>97</v>
      </c>
      <c r="D20" s="43"/>
      <c r="E20" s="42">
        <f>SUBTOTAL(9,E17:E19)</f>
        <v>1328.32</v>
      </c>
      <c r="F20" s="42">
        <f>SUBTOTAL(9,F17:F19)</f>
        <v>951.7</v>
      </c>
      <c r="G20" s="42">
        <f>SUBTOTAL(9,G17:G19)</f>
        <v>331.44</v>
      </c>
      <c r="H20" s="41">
        <f>SUBTOTAL(9,H17:H19)</f>
        <v>2611.46</v>
      </c>
      <c r="I20" s="6"/>
    </row>
    <row r="21" spans="1:9" x14ac:dyDescent="0.25">
      <c r="A21" s="45"/>
      <c r="B21" s="44"/>
      <c r="C21" s="3" t="s">
        <v>2</v>
      </c>
      <c r="D21" s="43"/>
      <c r="E21" s="42">
        <f>SUBTOTAL(9,E6:E19)</f>
        <v>4637.4799999999996</v>
      </c>
      <c r="F21" s="42">
        <f>SUBTOTAL(9,F6:F19)</f>
        <v>2798.7</v>
      </c>
      <c r="G21" s="42">
        <f>SUBTOTAL(9,G6:G19)</f>
        <v>1608.8200000000002</v>
      </c>
      <c r="H21" s="41">
        <f>SUBTOTAL(9,H6:H19)</f>
        <v>9045</v>
      </c>
      <c r="I21" s="6"/>
    </row>
    <row r="22" spans="1:9" x14ac:dyDescent="0.25">
      <c r="A22" s="40"/>
      <c r="B22" s="39"/>
      <c r="C22" s="38"/>
      <c r="D22" s="38"/>
      <c r="E22" s="37"/>
      <c r="F22" s="37"/>
      <c r="G22" s="37"/>
      <c r="H22" s="37"/>
      <c r="I22" s="37"/>
    </row>
    <row r="23" spans="1:9" x14ac:dyDescent="0.25">
      <c r="A23" s="51" t="s">
        <v>96</v>
      </c>
      <c r="B23" s="52"/>
      <c r="C23" s="52"/>
      <c r="D23" s="52"/>
      <c r="E23" s="52"/>
      <c r="F23" s="52"/>
      <c r="G23" s="52"/>
      <c r="H23" s="52"/>
      <c r="I23" s="53"/>
    </row>
    <row r="24" spans="1:9" hidden="1" x14ac:dyDescent="0.25"/>
    <row r="25" spans="1:9" ht="33.75" x14ac:dyDescent="0.25">
      <c r="A25" s="36" t="s">
        <v>95</v>
      </c>
      <c r="B25" s="33" t="s">
        <v>94</v>
      </c>
      <c r="C25" s="36" t="s">
        <v>93</v>
      </c>
      <c r="D25" s="36" t="s">
        <v>92</v>
      </c>
      <c r="E25" s="35" t="s">
        <v>91</v>
      </c>
      <c r="F25" s="35" t="s">
        <v>90</v>
      </c>
      <c r="G25" s="35" t="s">
        <v>89</v>
      </c>
      <c r="H25" s="34" t="s">
        <v>88</v>
      </c>
      <c r="I25" s="33" t="s">
        <v>87</v>
      </c>
    </row>
    <row r="26" spans="1:9" ht="45" outlineLevel="2" x14ac:dyDescent="0.25">
      <c r="A26" s="26">
        <v>72</v>
      </c>
      <c r="B26" s="25">
        <v>43879</v>
      </c>
      <c r="C26" s="24" t="s">
        <v>86</v>
      </c>
      <c r="D26" s="23" t="s">
        <v>6</v>
      </c>
      <c r="E26" s="22">
        <v>269.58</v>
      </c>
      <c r="F26" s="22">
        <v>194.10000000000002</v>
      </c>
      <c r="G26" s="22">
        <v>533.49</v>
      </c>
      <c r="H26" s="21">
        <f>SUM(E26:G26)</f>
        <v>997.17000000000007</v>
      </c>
      <c r="I26" s="20" t="s">
        <v>85</v>
      </c>
    </row>
    <row r="27" spans="1:9" outlineLevel="1" x14ac:dyDescent="0.25">
      <c r="A27" s="11"/>
      <c r="B27" s="10"/>
      <c r="C27" s="12" t="s">
        <v>84</v>
      </c>
      <c r="D27" s="9"/>
      <c r="E27" s="8">
        <f>SUBTOTAL(9,E26:E26)</f>
        <v>269.58</v>
      </c>
      <c r="F27" s="8">
        <f>SUBTOTAL(9,F26:F26)</f>
        <v>194.10000000000002</v>
      </c>
      <c r="G27" s="8">
        <f>SUBTOTAL(9,G26:G26)</f>
        <v>533.49</v>
      </c>
      <c r="H27" s="7">
        <f>SUBTOTAL(9,H26:H26)</f>
        <v>997.17000000000007</v>
      </c>
      <c r="I27" s="6"/>
    </row>
    <row r="28" spans="1:9" ht="56.25" outlineLevel="2" x14ac:dyDescent="0.25">
      <c r="A28" s="19">
        <v>36</v>
      </c>
      <c r="B28" s="18">
        <v>43865</v>
      </c>
      <c r="C28" s="17" t="s">
        <v>79</v>
      </c>
      <c r="D28" s="16" t="s">
        <v>6</v>
      </c>
      <c r="E28" s="15">
        <v>250</v>
      </c>
      <c r="F28" s="15">
        <v>180</v>
      </c>
      <c r="G28" s="15">
        <v>467.40000000000003</v>
      </c>
      <c r="H28" s="14">
        <f>SUM(E28:G28)</f>
        <v>897.40000000000009</v>
      </c>
      <c r="I28" s="13" t="s">
        <v>83</v>
      </c>
    </row>
    <row r="29" spans="1:9" ht="33.75" outlineLevel="2" x14ac:dyDescent="0.25">
      <c r="A29" s="26">
        <v>57</v>
      </c>
      <c r="B29" s="25">
        <v>43879</v>
      </c>
      <c r="C29" s="24" t="s">
        <v>79</v>
      </c>
      <c r="D29" s="23" t="s">
        <v>6</v>
      </c>
      <c r="E29" s="22">
        <v>0</v>
      </c>
      <c r="F29" s="22">
        <v>129.4</v>
      </c>
      <c r="G29" s="22">
        <v>205.05</v>
      </c>
      <c r="H29" s="21">
        <f>SUM(E29:G29)</f>
        <v>334.45000000000005</v>
      </c>
      <c r="I29" s="20" t="s">
        <v>82</v>
      </c>
    </row>
    <row r="30" spans="1:9" ht="33.75" outlineLevel="2" x14ac:dyDescent="0.25">
      <c r="A30" s="26">
        <v>58</v>
      </c>
      <c r="B30" s="25">
        <v>43879</v>
      </c>
      <c r="C30" s="24" t="s">
        <v>79</v>
      </c>
      <c r="D30" s="23" t="s">
        <v>6</v>
      </c>
      <c r="E30" s="22">
        <v>0</v>
      </c>
      <c r="F30" s="22">
        <v>129.4</v>
      </c>
      <c r="G30" s="22">
        <v>205.05</v>
      </c>
      <c r="H30" s="21">
        <f>SUM(E30:G30)</f>
        <v>334.45000000000005</v>
      </c>
      <c r="I30" s="20" t="s">
        <v>81</v>
      </c>
    </row>
    <row r="31" spans="1:9" ht="33.75" outlineLevel="2" x14ac:dyDescent="0.25">
      <c r="A31" s="26">
        <v>59</v>
      </c>
      <c r="B31" s="25">
        <v>43879</v>
      </c>
      <c r="C31" s="24" t="s">
        <v>79</v>
      </c>
      <c r="D31" s="23" t="s">
        <v>6</v>
      </c>
      <c r="E31" s="22">
        <v>0</v>
      </c>
      <c r="F31" s="22">
        <v>129.4</v>
      </c>
      <c r="G31" s="22">
        <v>205.05</v>
      </c>
      <c r="H31" s="21">
        <f>SUM(E31:G31)</f>
        <v>334.45000000000005</v>
      </c>
      <c r="I31" s="20" t="s">
        <v>80</v>
      </c>
    </row>
    <row r="32" spans="1:9" ht="33.75" outlineLevel="2" x14ac:dyDescent="0.25">
      <c r="A32" s="26">
        <v>65</v>
      </c>
      <c r="B32" s="25">
        <v>43879</v>
      </c>
      <c r="C32" s="24" t="s">
        <v>79</v>
      </c>
      <c r="D32" s="23" t="s">
        <v>6</v>
      </c>
      <c r="E32" s="22">
        <v>0</v>
      </c>
      <c r="F32" s="22">
        <v>64.7</v>
      </c>
      <c r="G32" s="22">
        <v>206.24</v>
      </c>
      <c r="H32" s="21">
        <f>SUM(E32:G32)</f>
        <v>270.94</v>
      </c>
      <c r="I32" s="20" t="s">
        <v>78</v>
      </c>
    </row>
    <row r="33" spans="1:9" outlineLevel="1" x14ac:dyDescent="0.25">
      <c r="A33" s="11"/>
      <c r="B33" s="10"/>
      <c r="C33" s="12" t="s">
        <v>77</v>
      </c>
      <c r="D33" s="9"/>
      <c r="E33" s="8">
        <f>SUBTOTAL(9,E28:E32)</f>
        <v>250</v>
      </c>
      <c r="F33" s="8">
        <f>SUBTOTAL(9,F28:F32)</f>
        <v>632.9</v>
      </c>
      <c r="G33" s="8">
        <f>SUBTOTAL(9,G28:G32)</f>
        <v>1288.79</v>
      </c>
      <c r="H33" s="7">
        <f>SUBTOTAL(9,H28:H32)</f>
        <v>2171.69</v>
      </c>
      <c r="I33" s="6"/>
    </row>
    <row r="34" spans="1:9" ht="33.75" outlineLevel="2" x14ac:dyDescent="0.25">
      <c r="A34" s="19">
        <v>70</v>
      </c>
      <c r="B34" s="18">
        <v>43879</v>
      </c>
      <c r="C34" s="17" t="s">
        <v>76</v>
      </c>
      <c r="D34" s="16" t="s">
        <v>6</v>
      </c>
      <c r="E34" s="15">
        <v>269.58</v>
      </c>
      <c r="F34" s="15">
        <v>194.10000000000002</v>
      </c>
      <c r="G34" s="15">
        <v>489.46</v>
      </c>
      <c r="H34" s="14">
        <f>SUM(E34:G34)</f>
        <v>953.14</v>
      </c>
      <c r="I34" s="13" t="s">
        <v>75</v>
      </c>
    </row>
    <row r="35" spans="1:9" outlineLevel="1" x14ac:dyDescent="0.25">
      <c r="A35" s="11"/>
      <c r="B35" s="10"/>
      <c r="C35" s="12" t="s">
        <v>74</v>
      </c>
      <c r="D35" s="9"/>
      <c r="E35" s="8">
        <f>SUBTOTAL(9,E34:E34)</f>
        <v>269.58</v>
      </c>
      <c r="F35" s="8">
        <f>SUBTOTAL(9,F34:F34)</f>
        <v>194.10000000000002</v>
      </c>
      <c r="G35" s="8">
        <f>SUBTOTAL(9,G34:G34)</f>
        <v>489.46</v>
      </c>
      <c r="H35" s="7">
        <f>SUBTOTAL(9,H34:H34)</f>
        <v>953.14</v>
      </c>
      <c r="I35" s="6"/>
    </row>
    <row r="36" spans="1:9" ht="56.25" outlineLevel="2" x14ac:dyDescent="0.25">
      <c r="A36" s="19">
        <v>31</v>
      </c>
      <c r="B36" s="18">
        <v>43865</v>
      </c>
      <c r="C36" s="17" t="s">
        <v>71</v>
      </c>
      <c r="D36" s="16" t="s">
        <v>6</v>
      </c>
      <c r="E36" s="15">
        <v>0</v>
      </c>
      <c r="F36" s="15">
        <v>120</v>
      </c>
      <c r="G36" s="15">
        <v>589</v>
      </c>
      <c r="H36" s="14">
        <f>SUM(E36:G36)</f>
        <v>709</v>
      </c>
      <c r="I36" s="13" t="s">
        <v>73</v>
      </c>
    </row>
    <row r="37" spans="1:9" ht="33.75" outlineLevel="2" x14ac:dyDescent="0.25">
      <c r="A37" s="26">
        <v>32</v>
      </c>
      <c r="B37" s="25">
        <v>43865</v>
      </c>
      <c r="C37" s="24" t="s">
        <v>71</v>
      </c>
      <c r="D37" s="23" t="s">
        <v>6</v>
      </c>
      <c r="E37" s="22">
        <v>0</v>
      </c>
      <c r="F37" s="22">
        <v>120</v>
      </c>
      <c r="G37" s="22">
        <v>589</v>
      </c>
      <c r="H37" s="21">
        <f>SUM(E37:G37)</f>
        <v>709</v>
      </c>
      <c r="I37" s="20" t="s">
        <v>72</v>
      </c>
    </row>
    <row r="38" spans="1:9" ht="45" outlineLevel="2" x14ac:dyDescent="0.25">
      <c r="A38" s="26">
        <v>73</v>
      </c>
      <c r="B38" s="25">
        <v>43887</v>
      </c>
      <c r="C38" s="24" t="s">
        <v>71</v>
      </c>
      <c r="D38" s="23" t="s">
        <v>6</v>
      </c>
      <c r="E38" s="22">
        <v>539.16</v>
      </c>
      <c r="F38" s="22">
        <v>323.5</v>
      </c>
      <c r="G38" s="22">
        <v>462.46000000000004</v>
      </c>
      <c r="H38" s="21">
        <f>SUM(E38:G38)</f>
        <v>1325.12</v>
      </c>
      <c r="I38" s="20" t="s">
        <v>70</v>
      </c>
    </row>
    <row r="39" spans="1:9" outlineLevel="1" x14ac:dyDescent="0.25">
      <c r="A39" s="11"/>
      <c r="B39" s="10"/>
      <c r="C39" s="12" t="s">
        <v>69</v>
      </c>
      <c r="D39" s="9"/>
      <c r="E39" s="8">
        <f>SUBTOTAL(9,E36:E38)</f>
        <v>539.16</v>
      </c>
      <c r="F39" s="8">
        <f>SUBTOTAL(9,F36:F38)</f>
        <v>563.5</v>
      </c>
      <c r="G39" s="8">
        <f>SUBTOTAL(9,G36:G38)</f>
        <v>1640.46</v>
      </c>
      <c r="H39" s="7">
        <f>SUBTOTAL(9,H36:H38)</f>
        <v>2743.12</v>
      </c>
      <c r="I39" s="6"/>
    </row>
    <row r="40" spans="1:9" ht="33.75" outlineLevel="2" x14ac:dyDescent="0.25">
      <c r="A40" s="19">
        <v>40</v>
      </c>
      <c r="B40" s="18">
        <v>43865</v>
      </c>
      <c r="C40" s="17" t="s">
        <v>62</v>
      </c>
      <c r="D40" s="16" t="s">
        <v>6</v>
      </c>
      <c r="E40" s="15">
        <v>250</v>
      </c>
      <c r="F40" s="15">
        <v>240</v>
      </c>
      <c r="G40" s="15">
        <v>323.40000000000003</v>
      </c>
      <c r="H40" s="14">
        <f t="shared" ref="H40:H46" si="0">SUM(E40:G40)</f>
        <v>813.40000000000009</v>
      </c>
      <c r="I40" s="13" t="s">
        <v>68</v>
      </c>
    </row>
    <row r="41" spans="1:9" ht="33.75" outlineLevel="2" x14ac:dyDescent="0.25">
      <c r="A41" s="26">
        <v>42</v>
      </c>
      <c r="B41" s="25">
        <v>43865</v>
      </c>
      <c r="C41" s="24" t="s">
        <v>62</v>
      </c>
      <c r="D41" s="23" t="s">
        <v>6</v>
      </c>
      <c r="E41" s="22">
        <v>0</v>
      </c>
      <c r="F41" s="22">
        <f>120*2</f>
        <v>240</v>
      </c>
      <c r="G41" s="22">
        <f>323.4*2</f>
        <v>646.79999999999995</v>
      </c>
      <c r="H41" s="21">
        <f t="shared" si="0"/>
        <v>886.8</v>
      </c>
      <c r="I41" s="20" t="s">
        <v>67</v>
      </c>
    </row>
    <row r="42" spans="1:9" ht="45" outlineLevel="2" x14ac:dyDescent="0.25">
      <c r="A42" s="26">
        <v>43</v>
      </c>
      <c r="B42" s="25">
        <v>43865</v>
      </c>
      <c r="C42" s="24" t="s">
        <v>62</v>
      </c>
      <c r="D42" s="23" t="s">
        <v>6</v>
      </c>
      <c r="E42" s="22">
        <v>1050</v>
      </c>
      <c r="F42" s="22">
        <v>560</v>
      </c>
      <c r="G42" s="22">
        <v>518</v>
      </c>
      <c r="H42" s="21">
        <f t="shared" si="0"/>
        <v>2128</v>
      </c>
      <c r="I42" s="20" t="s">
        <v>66</v>
      </c>
    </row>
    <row r="43" spans="1:9" ht="33.75" outlineLevel="2" x14ac:dyDescent="0.25">
      <c r="A43" s="26">
        <v>44</v>
      </c>
      <c r="B43" s="25">
        <v>43865</v>
      </c>
      <c r="C43" s="24" t="s">
        <v>62</v>
      </c>
      <c r="D43" s="23" t="s">
        <v>6</v>
      </c>
      <c r="E43" s="22">
        <v>500</v>
      </c>
      <c r="F43" s="22">
        <v>360</v>
      </c>
      <c r="G43" s="22">
        <v>210</v>
      </c>
      <c r="H43" s="21">
        <f t="shared" si="0"/>
        <v>1070</v>
      </c>
      <c r="I43" s="20" t="s">
        <v>65</v>
      </c>
    </row>
    <row r="44" spans="1:9" ht="45" outlineLevel="2" x14ac:dyDescent="0.25">
      <c r="A44" s="26">
        <v>48</v>
      </c>
      <c r="B44" s="25">
        <v>43872</v>
      </c>
      <c r="C44" s="24" t="s">
        <v>62</v>
      </c>
      <c r="D44" s="23" t="s">
        <v>6</v>
      </c>
      <c r="E44" s="22">
        <v>269.58</v>
      </c>
      <c r="F44" s="22">
        <v>258.8</v>
      </c>
      <c r="G44" s="22">
        <v>349.85999999999996</v>
      </c>
      <c r="H44" s="21">
        <f t="shared" si="0"/>
        <v>878.24</v>
      </c>
      <c r="I44" s="20" t="s">
        <v>64</v>
      </c>
    </row>
    <row r="45" spans="1:9" ht="67.5" outlineLevel="2" x14ac:dyDescent="0.25">
      <c r="A45" s="26">
        <v>80</v>
      </c>
      <c r="B45" s="25">
        <v>43887</v>
      </c>
      <c r="C45" s="24" t="s">
        <v>62</v>
      </c>
      <c r="D45" s="23" t="s">
        <v>6</v>
      </c>
      <c r="E45" s="22">
        <v>1358.6999999999998</v>
      </c>
      <c r="F45" s="22">
        <v>647.02</v>
      </c>
      <c r="G45" s="22">
        <v>539.12</v>
      </c>
      <c r="H45" s="21">
        <f t="shared" si="0"/>
        <v>2544.8399999999997</v>
      </c>
      <c r="I45" s="20" t="s">
        <v>63</v>
      </c>
    </row>
    <row r="46" spans="1:9" ht="33.75" outlineLevel="2" x14ac:dyDescent="0.25">
      <c r="A46" s="26">
        <v>81</v>
      </c>
      <c r="B46" s="25">
        <v>43887</v>
      </c>
      <c r="C46" s="24" t="s">
        <v>62</v>
      </c>
      <c r="D46" s="23" t="s">
        <v>6</v>
      </c>
      <c r="E46" s="22">
        <v>0</v>
      </c>
      <c r="F46" s="22">
        <v>129.4</v>
      </c>
      <c r="G46" s="22">
        <v>150.96</v>
      </c>
      <c r="H46" s="21">
        <f t="shared" si="0"/>
        <v>280.36</v>
      </c>
      <c r="I46" s="20" t="s">
        <v>61</v>
      </c>
    </row>
    <row r="47" spans="1:9" outlineLevel="1" x14ac:dyDescent="0.25">
      <c r="A47" s="11"/>
      <c r="B47" s="10"/>
      <c r="C47" s="12" t="s">
        <v>60</v>
      </c>
      <c r="D47" s="9"/>
      <c r="E47" s="8">
        <f>SUBTOTAL(9,E40:E46)</f>
        <v>3428.2799999999997</v>
      </c>
      <c r="F47" s="8">
        <f>SUBTOTAL(9,F40:F46)</f>
        <v>2435.2199999999998</v>
      </c>
      <c r="G47" s="8">
        <f>SUBTOTAL(9,G40:G46)</f>
        <v>2738.14</v>
      </c>
      <c r="H47" s="7">
        <f>SUBTOTAL(9,H40:H46)</f>
        <v>8601.64</v>
      </c>
      <c r="I47" s="6"/>
    </row>
    <row r="48" spans="1:9" ht="33.75" outlineLevel="2" x14ac:dyDescent="0.25">
      <c r="A48" s="19">
        <v>75</v>
      </c>
      <c r="B48" s="18">
        <v>43887</v>
      </c>
      <c r="C48" s="17" t="s">
        <v>57</v>
      </c>
      <c r="D48" s="16" t="s">
        <v>6</v>
      </c>
      <c r="E48" s="15">
        <v>250</v>
      </c>
      <c r="F48" s="15">
        <v>120</v>
      </c>
      <c r="G48" s="15">
        <v>213.43</v>
      </c>
      <c r="H48" s="14">
        <f>SUM(E48:G48)</f>
        <v>583.43000000000006</v>
      </c>
      <c r="I48" s="13" t="s">
        <v>59</v>
      </c>
    </row>
    <row r="49" spans="1:9" ht="67.5" outlineLevel="2" x14ac:dyDescent="0.25">
      <c r="A49" s="26">
        <v>76</v>
      </c>
      <c r="B49" s="25">
        <v>43887</v>
      </c>
      <c r="C49" s="24" t="s">
        <v>57</v>
      </c>
      <c r="D49" s="23" t="s">
        <v>6</v>
      </c>
      <c r="E49" s="22">
        <v>808.74</v>
      </c>
      <c r="F49" s="22">
        <v>517.6</v>
      </c>
      <c r="G49" s="22">
        <v>372.45000000000005</v>
      </c>
      <c r="H49" s="21">
        <f>SUM(E49:G49)</f>
        <v>1698.7900000000002</v>
      </c>
      <c r="I49" s="20" t="s">
        <v>58</v>
      </c>
    </row>
    <row r="50" spans="1:9" ht="45" outlineLevel="2" x14ac:dyDescent="0.25">
      <c r="A50" s="26">
        <v>77</v>
      </c>
      <c r="B50" s="25">
        <v>43887</v>
      </c>
      <c r="C50" s="24" t="s">
        <v>57</v>
      </c>
      <c r="D50" s="23" t="s">
        <v>6</v>
      </c>
      <c r="E50" s="22">
        <v>808.74</v>
      </c>
      <c r="F50" s="22">
        <v>388.20000000000005</v>
      </c>
      <c r="G50" s="22">
        <v>259.23</v>
      </c>
      <c r="H50" s="21">
        <f>SUM(E50:G50)</f>
        <v>1456.17</v>
      </c>
      <c r="I50" s="20" t="s">
        <v>56</v>
      </c>
    </row>
    <row r="51" spans="1:9" outlineLevel="1" x14ac:dyDescent="0.25">
      <c r="A51" s="11"/>
      <c r="B51" s="10"/>
      <c r="C51" s="12" t="s">
        <v>55</v>
      </c>
      <c r="D51" s="9"/>
      <c r="E51" s="8">
        <f>SUBTOTAL(9,E48:E50)</f>
        <v>1867.48</v>
      </c>
      <c r="F51" s="8">
        <f>SUBTOTAL(9,F48:F50)</f>
        <v>1025.8000000000002</v>
      </c>
      <c r="G51" s="8">
        <f>SUBTOTAL(9,G48:G50)</f>
        <v>845.11000000000013</v>
      </c>
      <c r="H51" s="7">
        <f>SUBTOTAL(9,H48:H50)</f>
        <v>3738.3900000000003</v>
      </c>
      <c r="I51" s="6"/>
    </row>
    <row r="52" spans="1:9" ht="33.75" outlineLevel="2" x14ac:dyDescent="0.25">
      <c r="A52" s="19">
        <v>79</v>
      </c>
      <c r="B52" s="18">
        <v>43887</v>
      </c>
      <c r="C52" s="17" t="s">
        <v>53</v>
      </c>
      <c r="D52" s="16" t="s">
        <v>6</v>
      </c>
      <c r="E52" s="15">
        <v>0</v>
      </c>
      <c r="F52" s="15">
        <v>129.4</v>
      </c>
      <c r="G52" s="15">
        <v>150.96</v>
      </c>
      <c r="H52" s="14">
        <f>SUM(E52:G52)</f>
        <v>280.36</v>
      </c>
      <c r="I52" s="13" t="s">
        <v>54</v>
      </c>
    </row>
    <row r="53" spans="1:9" ht="33.75" outlineLevel="2" x14ac:dyDescent="0.25">
      <c r="A53" s="26">
        <v>83</v>
      </c>
      <c r="B53" s="25">
        <v>43887</v>
      </c>
      <c r="C53" s="24" t="s">
        <v>53</v>
      </c>
      <c r="D53" s="23" t="s">
        <v>6</v>
      </c>
      <c r="E53" s="22">
        <v>0</v>
      </c>
      <c r="F53" s="22">
        <v>129.4</v>
      </c>
      <c r="G53" s="22">
        <v>150.96</v>
      </c>
      <c r="H53" s="21">
        <f>SUM(E53:G53)</f>
        <v>280.36</v>
      </c>
      <c r="I53" s="20" t="s">
        <v>52</v>
      </c>
    </row>
    <row r="54" spans="1:9" outlineLevel="1" x14ac:dyDescent="0.25">
      <c r="A54" s="11"/>
      <c r="B54" s="10"/>
      <c r="C54" s="12" t="s">
        <v>51</v>
      </c>
      <c r="D54" s="9"/>
      <c r="E54" s="8">
        <f>SUBTOTAL(9,E52:E53)</f>
        <v>0</v>
      </c>
      <c r="F54" s="8">
        <f>SUBTOTAL(9,F52:F53)</f>
        <v>258.8</v>
      </c>
      <c r="G54" s="8">
        <f>SUBTOTAL(9,G52:G53)</f>
        <v>301.92</v>
      </c>
      <c r="H54" s="7">
        <f>SUBTOTAL(9,H52:H53)</f>
        <v>560.72</v>
      </c>
      <c r="I54" s="6"/>
    </row>
    <row r="55" spans="1:9" ht="56.25" outlineLevel="2" x14ac:dyDescent="0.25">
      <c r="A55" s="19">
        <v>29</v>
      </c>
      <c r="B55" s="18">
        <v>43865</v>
      </c>
      <c r="C55" s="17" t="s">
        <v>46</v>
      </c>
      <c r="D55" s="16" t="s">
        <v>6</v>
      </c>
      <c r="E55" s="15">
        <v>0</v>
      </c>
      <c r="F55" s="15">
        <v>120</v>
      </c>
      <c r="G55" s="15">
        <v>68.7</v>
      </c>
      <c r="H55" s="14">
        <f>SUM(E55:G55)</f>
        <v>188.7</v>
      </c>
      <c r="I55" s="13" t="s">
        <v>50</v>
      </c>
    </row>
    <row r="56" spans="1:9" ht="33.75" outlineLevel="2" x14ac:dyDescent="0.25">
      <c r="A56" s="26">
        <v>37</v>
      </c>
      <c r="B56" s="25">
        <v>43865</v>
      </c>
      <c r="C56" s="24" t="s">
        <v>46</v>
      </c>
      <c r="D56" s="23" t="s">
        <v>6</v>
      </c>
      <c r="E56" s="22">
        <v>250</v>
      </c>
      <c r="F56" s="22">
        <v>180</v>
      </c>
      <c r="G56" s="22">
        <v>270.60000000000002</v>
      </c>
      <c r="H56" s="21">
        <f>SUM(E56:G56)</f>
        <v>700.6</v>
      </c>
      <c r="I56" s="20" t="s">
        <v>49</v>
      </c>
    </row>
    <row r="57" spans="1:9" ht="33.75" outlineLevel="2" x14ac:dyDescent="0.25">
      <c r="A57" s="26">
        <v>52</v>
      </c>
      <c r="B57" s="25">
        <v>43872</v>
      </c>
      <c r="C57" s="24" t="s">
        <v>46</v>
      </c>
      <c r="D57" s="23" t="s">
        <v>6</v>
      </c>
      <c r="E57" s="22">
        <v>377.42</v>
      </c>
      <c r="F57" s="22">
        <v>301.92</v>
      </c>
      <c r="G57" s="22">
        <v>258.78000000000003</v>
      </c>
      <c r="H57" s="21">
        <f>SUM(E57:G57)</f>
        <v>938.12000000000012</v>
      </c>
      <c r="I57" s="20" t="s">
        <v>48</v>
      </c>
    </row>
    <row r="58" spans="1:9" ht="24" outlineLevel="2" x14ac:dyDescent="0.25">
      <c r="A58" s="26">
        <v>64</v>
      </c>
      <c r="B58" s="25">
        <v>43879</v>
      </c>
      <c r="C58" s="24" t="s">
        <v>46</v>
      </c>
      <c r="D58" s="23" t="s">
        <v>6</v>
      </c>
      <c r="E58" s="22">
        <v>0</v>
      </c>
      <c r="F58" s="22">
        <v>129.4</v>
      </c>
      <c r="G58" s="22">
        <v>71.77</v>
      </c>
      <c r="H58" s="21">
        <f>SUM(E58:G58)</f>
        <v>201.17000000000002</v>
      </c>
      <c r="I58" s="20" t="s">
        <v>47</v>
      </c>
    </row>
    <row r="59" spans="1:9" ht="33.75" outlineLevel="2" x14ac:dyDescent="0.25">
      <c r="A59" s="26">
        <v>67</v>
      </c>
      <c r="B59" s="25">
        <v>43879</v>
      </c>
      <c r="C59" s="24" t="s">
        <v>46</v>
      </c>
      <c r="D59" s="23" t="s">
        <v>6</v>
      </c>
      <c r="E59" s="22">
        <v>0</v>
      </c>
      <c r="F59" s="22">
        <v>129.4</v>
      </c>
      <c r="G59" s="22">
        <v>71.77</v>
      </c>
      <c r="H59" s="21">
        <f>SUM(E59:G59)</f>
        <v>201.17000000000002</v>
      </c>
      <c r="I59" s="20" t="s">
        <v>45</v>
      </c>
    </row>
    <row r="60" spans="1:9" outlineLevel="1" x14ac:dyDescent="0.25">
      <c r="A60" s="11"/>
      <c r="B60" s="10"/>
      <c r="C60" s="12" t="s">
        <v>44</v>
      </c>
      <c r="D60" s="9"/>
      <c r="E60" s="8">
        <f>SUBTOTAL(9,E55:E59)</f>
        <v>627.42000000000007</v>
      </c>
      <c r="F60" s="8">
        <f>SUBTOTAL(9,F55:F59)</f>
        <v>860.72</v>
      </c>
      <c r="G60" s="8">
        <f>SUBTOTAL(9,G55:G59)</f>
        <v>741.62</v>
      </c>
      <c r="H60" s="7">
        <f>SUBTOTAL(9,H55:H59)</f>
        <v>2229.7600000000002</v>
      </c>
      <c r="I60" s="6"/>
    </row>
    <row r="61" spans="1:9" ht="33.75" outlineLevel="2" x14ac:dyDescent="0.25">
      <c r="A61" s="19">
        <v>30</v>
      </c>
      <c r="B61" s="18">
        <v>43865</v>
      </c>
      <c r="C61" s="17" t="s">
        <v>41</v>
      </c>
      <c r="D61" s="16" t="s">
        <v>6</v>
      </c>
      <c r="E61" s="15">
        <v>0</v>
      </c>
      <c r="F61" s="15">
        <v>60</v>
      </c>
      <c r="G61" s="15">
        <v>58.8</v>
      </c>
      <c r="H61" s="14">
        <f>SUM(E61:G61)</f>
        <v>118.8</v>
      </c>
      <c r="I61" s="13" t="s">
        <v>43</v>
      </c>
    </row>
    <row r="62" spans="1:9" ht="33.75" outlineLevel="2" x14ac:dyDescent="0.25">
      <c r="A62" s="26">
        <v>45</v>
      </c>
      <c r="B62" s="25">
        <v>43872</v>
      </c>
      <c r="C62" s="24" t="s">
        <v>41</v>
      </c>
      <c r="D62" s="23" t="s">
        <v>6</v>
      </c>
      <c r="E62" s="22">
        <v>0</v>
      </c>
      <c r="F62" s="22">
        <v>64.7</v>
      </c>
      <c r="G62" s="22">
        <v>72.960000000000008</v>
      </c>
      <c r="H62" s="21">
        <f>SUM(E62:G62)</f>
        <v>137.66000000000003</v>
      </c>
      <c r="I62" s="20" t="s">
        <v>42</v>
      </c>
    </row>
    <row r="63" spans="1:9" ht="45" outlineLevel="2" x14ac:dyDescent="0.25">
      <c r="A63" s="26">
        <v>63</v>
      </c>
      <c r="B63" s="25">
        <v>43879</v>
      </c>
      <c r="C63" s="24" t="s">
        <v>41</v>
      </c>
      <c r="D63" s="23" t="s">
        <v>6</v>
      </c>
      <c r="E63" s="22">
        <v>0</v>
      </c>
      <c r="F63" s="22">
        <v>388.20000000000005</v>
      </c>
      <c r="G63" s="22">
        <v>296.54000000000002</v>
      </c>
      <c r="H63" s="21">
        <f>SUM(E63:G63)</f>
        <v>684.74</v>
      </c>
      <c r="I63" s="20" t="s">
        <v>40</v>
      </c>
    </row>
    <row r="64" spans="1:9" outlineLevel="1" x14ac:dyDescent="0.25">
      <c r="A64" s="11"/>
      <c r="B64" s="10"/>
      <c r="C64" s="12" t="s">
        <v>39</v>
      </c>
      <c r="D64" s="9"/>
      <c r="E64" s="8">
        <f>SUBTOTAL(9,E61:E63)</f>
        <v>0</v>
      </c>
      <c r="F64" s="8">
        <f>SUBTOTAL(9,F61:F63)</f>
        <v>512.90000000000009</v>
      </c>
      <c r="G64" s="8">
        <f>SUBTOTAL(9,G61:G63)</f>
        <v>428.3</v>
      </c>
      <c r="H64" s="7">
        <f>SUBTOTAL(9,H61:H63)</f>
        <v>941.2</v>
      </c>
      <c r="I64" s="6"/>
    </row>
    <row r="65" spans="1:9" ht="33.75" outlineLevel="2" x14ac:dyDescent="0.25">
      <c r="A65" s="19">
        <v>84</v>
      </c>
      <c r="B65" s="18">
        <v>43887</v>
      </c>
      <c r="C65" s="17" t="s">
        <v>38</v>
      </c>
      <c r="D65" s="16" t="s">
        <v>37</v>
      </c>
      <c r="E65" s="15">
        <v>269.58</v>
      </c>
      <c r="F65" s="15">
        <v>129.4</v>
      </c>
      <c r="G65" s="15">
        <v>472.8</v>
      </c>
      <c r="H65" s="14">
        <f>SUM(E65:G65)</f>
        <v>871.78</v>
      </c>
      <c r="I65" s="13" t="s">
        <v>36</v>
      </c>
    </row>
    <row r="66" spans="1:9" outlineLevel="1" x14ac:dyDescent="0.25">
      <c r="A66" s="11"/>
      <c r="B66" s="10"/>
      <c r="C66" s="12" t="s">
        <v>35</v>
      </c>
      <c r="D66" s="9"/>
      <c r="E66" s="8">
        <f>SUBTOTAL(9,E65:E65)</f>
        <v>269.58</v>
      </c>
      <c r="F66" s="8">
        <f>SUBTOTAL(9,F65:F65)</f>
        <v>129.4</v>
      </c>
      <c r="G66" s="8">
        <f>SUBTOTAL(9,G65:G65)</f>
        <v>472.8</v>
      </c>
      <c r="H66" s="7">
        <f>SUBTOTAL(9,H65:H65)</f>
        <v>871.78</v>
      </c>
      <c r="I66" s="6"/>
    </row>
    <row r="67" spans="1:9" ht="24" outlineLevel="2" x14ac:dyDescent="0.25">
      <c r="A67" s="32">
        <v>46</v>
      </c>
      <c r="B67" s="31">
        <v>43872</v>
      </c>
      <c r="C67" s="30" t="s">
        <v>34</v>
      </c>
      <c r="D67" s="29" t="s">
        <v>6</v>
      </c>
      <c r="E67" s="28">
        <v>0</v>
      </c>
      <c r="F67" s="28">
        <v>0</v>
      </c>
      <c r="G67" s="28">
        <v>0</v>
      </c>
      <c r="H67" s="27">
        <f>SUM(E67:G67)</f>
        <v>0</v>
      </c>
      <c r="I67" s="13" t="s">
        <v>33</v>
      </c>
    </row>
    <row r="68" spans="1:9" outlineLevel="1" x14ac:dyDescent="0.25">
      <c r="A68" s="11"/>
      <c r="B68" s="10"/>
      <c r="C68" s="12" t="s">
        <v>32</v>
      </c>
      <c r="D68" s="9"/>
      <c r="E68" s="8">
        <f>SUBTOTAL(9,E67:E67)</f>
        <v>0</v>
      </c>
      <c r="F68" s="8">
        <f>SUBTOTAL(9,F67:F67)</f>
        <v>0</v>
      </c>
      <c r="G68" s="8">
        <f>SUBTOTAL(9,G67:G67)</f>
        <v>0</v>
      </c>
      <c r="H68" s="7">
        <f>SUBTOTAL(9,H67:H67)</f>
        <v>0</v>
      </c>
      <c r="I68" s="6"/>
    </row>
    <row r="69" spans="1:9" ht="33.75" outlineLevel="2" x14ac:dyDescent="0.25">
      <c r="A69" s="19">
        <v>68</v>
      </c>
      <c r="B69" s="18">
        <v>43879</v>
      </c>
      <c r="C69" s="17" t="s">
        <v>31</v>
      </c>
      <c r="D69" s="16" t="s">
        <v>6</v>
      </c>
      <c r="E69" s="15">
        <v>0</v>
      </c>
      <c r="F69" s="15">
        <v>129.4</v>
      </c>
      <c r="G69" s="15">
        <v>484.7</v>
      </c>
      <c r="H69" s="14">
        <f>SUM(E69:G69)</f>
        <v>614.1</v>
      </c>
      <c r="I69" s="13" t="s">
        <v>30</v>
      </c>
    </row>
    <row r="70" spans="1:9" outlineLevel="1" x14ac:dyDescent="0.25">
      <c r="A70" s="11"/>
      <c r="B70" s="10"/>
      <c r="C70" s="12" t="s">
        <v>29</v>
      </c>
      <c r="D70" s="9"/>
      <c r="E70" s="8">
        <f>SUBTOTAL(9,E69:E69)</f>
        <v>0</v>
      </c>
      <c r="F70" s="8">
        <f>SUBTOTAL(9,F69:F69)</f>
        <v>129.4</v>
      </c>
      <c r="G70" s="8">
        <f>SUBTOTAL(9,G69:G69)</f>
        <v>484.7</v>
      </c>
      <c r="H70" s="7">
        <f>SUBTOTAL(9,H69:H69)</f>
        <v>614.1</v>
      </c>
      <c r="I70" s="6"/>
    </row>
    <row r="71" spans="1:9" ht="45" outlineLevel="2" x14ac:dyDescent="0.25">
      <c r="A71" s="19">
        <v>69</v>
      </c>
      <c r="B71" s="18">
        <v>43879</v>
      </c>
      <c r="C71" s="17" t="s">
        <v>28</v>
      </c>
      <c r="D71" s="16" t="s">
        <v>6</v>
      </c>
      <c r="E71" s="15">
        <v>539.16</v>
      </c>
      <c r="F71" s="15">
        <v>323.5</v>
      </c>
      <c r="G71" s="15">
        <v>432.71000000000004</v>
      </c>
      <c r="H71" s="14">
        <f>SUM(E71:G71)</f>
        <v>1295.3699999999999</v>
      </c>
      <c r="I71" s="13" t="s">
        <v>27</v>
      </c>
    </row>
    <row r="72" spans="1:9" outlineLevel="1" x14ac:dyDescent="0.25">
      <c r="A72" s="11"/>
      <c r="B72" s="10"/>
      <c r="C72" s="12" t="s">
        <v>26</v>
      </c>
      <c r="D72" s="9"/>
      <c r="E72" s="8">
        <f>SUBTOTAL(9,E71:E71)</f>
        <v>539.16</v>
      </c>
      <c r="F72" s="8">
        <f>SUBTOTAL(9,F71:F71)</f>
        <v>323.5</v>
      </c>
      <c r="G72" s="8">
        <f>SUBTOTAL(9,G71:G71)</f>
        <v>432.71000000000004</v>
      </c>
      <c r="H72" s="7">
        <f>SUBTOTAL(9,H71:H71)</f>
        <v>1295.3699999999999</v>
      </c>
      <c r="I72" s="6"/>
    </row>
    <row r="73" spans="1:9" ht="33.75" outlineLevel="2" x14ac:dyDescent="0.25">
      <c r="A73" s="19">
        <v>39</v>
      </c>
      <c r="B73" s="18">
        <v>43865</v>
      </c>
      <c r="C73" s="17" t="s">
        <v>22</v>
      </c>
      <c r="D73" s="16" t="s">
        <v>6</v>
      </c>
      <c r="E73" s="15">
        <v>0</v>
      </c>
      <c r="F73" s="15">
        <v>120</v>
      </c>
      <c r="G73" s="15">
        <v>67.599999999999994</v>
      </c>
      <c r="H73" s="14">
        <f>SUM(E73:G73)</f>
        <v>187.6</v>
      </c>
      <c r="I73" s="13" t="s">
        <v>25</v>
      </c>
    </row>
    <row r="74" spans="1:9" ht="33.75" outlineLevel="2" x14ac:dyDescent="0.25">
      <c r="A74" s="26">
        <v>54</v>
      </c>
      <c r="B74" s="25">
        <v>43879</v>
      </c>
      <c r="C74" s="24" t="s">
        <v>22</v>
      </c>
      <c r="D74" s="23" t="s">
        <v>6</v>
      </c>
      <c r="E74" s="22">
        <v>0</v>
      </c>
      <c r="F74" s="22">
        <v>64.7</v>
      </c>
      <c r="G74" s="22">
        <v>71.77</v>
      </c>
      <c r="H74" s="21">
        <f>SUM(E74:G74)</f>
        <v>136.47</v>
      </c>
      <c r="I74" s="20" t="s">
        <v>24</v>
      </c>
    </row>
    <row r="75" spans="1:9" ht="33.75" outlineLevel="2" x14ac:dyDescent="0.25">
      <c r="A75" s="26">
        <v>55</v>
      </c>
      <c r="B75" s="25">
        <v>43879</v>
      </c>
      <c r="C75" s="24" t="s">
        <v>22</v>
      </c>
      <c r="D75" s="23" t="s">
        <v>6</v>
      </c>
      <c r="E75" s="22">
        <v>0</v>
      </c>
      <c r="F75" s="22">
        <v>129.4</v>
      </c>
      <c r="G75" s="22">
        <v>72.960000000000008</v>
      </c>
      <c r="H75" s="21">
        <f>SUM(E75:G75)</f>
        <v>202.36</v>
      </c>
      <c r="I75" s="20" t="s">
        <v>23</v>
      </c>
    </row>
    <row r="76" spans="1:9" ht="33.75" outlineLevel="2" x14ac:dyDescent="0.25">
      <c r="A76" s="26">
        <v>56</v>
      </c>
      <c r="B76" s="25">
        <v>43879</v>
      </c>
      <c r="C76" s="24" t="s">
        <v>22</v>
      </c>
      <c r="D76" s="23" t="s">
        <v>6</v>
      </c>
      <c r="E76" s="22">
        <v>0</v>
      </c>
      <c r="F76" s="22">
        <v>129.4</v>
      </c>
      <c r="G76" s="22">
        <v>72.960000000000008</v>
      </c>
      <c r="H76" s="21">
        <f>SUM(E76:G76)</f>
        <v>202.36</v>
      </c>
      <c r="I76" s="20" t="s">
        <v>21</v>
      </c>
    </row>
    <row r="77" spans="1:9" outlineLevel="1" x14ac:dyDescent="0.25">
      <c r="A77" s="11"/>
      <c r="B77" s="10"/>
      <c r="C77" s="12" t="s">
        <v>20</v>
      </c>
      <c r="D77" s="9"/>
      <c r="E77" s="8">
        <f>SUBTOTAL(9,E73:E76)</f>
        <v>0</v>
      </c>
      <c r="F77" s="8">
        <f>SUBTOTAL(9,F73:F76)</f>
        <v>443.5</v>
      </c>
      <c r="G77" s="8">
        <f>SUBTOTAL(9,G73:G76)</f>
        <v>285.29000000000002</v>
      </c>
      <c r="H77" s="7">
        <f>SUBTOTAL(9,H73:H76)</f>
        <v>728.79000000000008</v>
      </c>
      <c r="I77" s="6"/>
    </row>
    <row r="78" spans="1:9" ht="22.5" outlineLevel="2" x14ac:dyDescent="0.25">
      <c r="A78" s="19">
        <v>49</v>
      </c>
      <c r="B78" s="18">
        <v>43872</v>
      </c>
      <c r="C78" s="17" t="s">
        <v>18</v>
      </c>
      <c r="D78" s="16" t="s">
        <v>6</v>
      </c>
      <c r="E78" s="15">
        <v>0</v>
      </c>
      <c r="F78" s="15">
        <v>129.4</v>
      </c>
      <c r="G78" s="15">
        <v>209.44</v>
      </c>
      <c r="H78" s="14">
        <f>SUM(E78:G78)</f>
        <v>338.84000000000003</v>
      </c>
      <c r="I78" s="13" t="s">
        <v>19</v>
      </c>
    </row>
    <row r="79" spans="1:9" ht="56.25" outlineLevel="2" x14ac:dyDescent="0.25">
      <c r="A79" s="26">
        <v>66</v>
      </c>
      <c r="B79" s="25">
        <v>43879</v>
      </c>
      <c r="C79" s="24" t="s">
        <v>18</v>
      </c>
      <c r="D79" s="23" t="s">
        <v>6</v>
      </c>
      <c r="E79" s="22">
        <v>1078.32</v>
      </c>
      <c r="F79" s="22">
        <v>582.30000000000007</v>
      </c>
      <c r="G79" s="22">
        <v>1213.3499999999999</v>
      </c>
      <c r="H79" s="21">
        <f>SUM(E79:G79)</f>
        <v>2873.97</v>
      </c>
      <c r="I79" s="20" t="s">
        <v>17</v>
      </c>
    </row>
    <row r="80" spans="1:9" outlineLevel="1" x14ac:dyDescent="0.25">
      <c r="A80" s="11"/>
      <c r="B80" s="10"/>
      <c r="C80" s="12" t="s">
        <v>16</v>
      </c>
      <c r="D80" s="9"/>
      <c r="E80" s="8">
        <f>SUBTOTAL(9,E78:E79)</f>
        <v>1078.32</v>
      </c>
      <c r="F80" s="8">
        <f>SUBTOTAL(9,F78:F79)</f>
        <v>711.7</v>
      </c>
      <c r="G80" s="8">
        <f>SUBTOTAL(9,G78:G79)</f>
        <v>1422.79</v>
      </c>
      <c r="H80" s="7">
        <f>SUBTOTAL(9,H78:H79)</f>
        <v>3212.81</v>
      </c>
      <c r="I80" s="6"/>
    </row>
    <row r="81" spans="1:9" ht="33.75" outlineLevel="2" x14ac:dyDescent="0.25">
      <c r="A81" s="19">
        <v>38</v>
      </c>
      <c r="B81" s="18">
        <v>43865</v>
      </c>
      <c r="C81" s="17" t="s">
        <v>10</v>
      </c>
      <c r="D81" s="16" t="s">
        <v>6</v>
      </c>
      <c r="E81" s="15">
        <v>0</v>
      </c>
      <c r="F81" s="15">
        <v>120</v>
      </c>
      <c r="G81" s="15">
        <v>106.1</v>
      </c>
      <c r="H81" s="14">
        <f t="shared" ref="H81:H86" si="1">SUM(E81:G81)</f>
        <v>226.1</v>
      </c>
      <c r="I81" s="13" t="s">
        <v>15</v>
      </c>
    </row>
    <row r="82" spans="1:9" ht="33.75" outlineLevel="2" x14ac:dyDescent="0.25">
      <c r="A82" s="26">
        <v>60</v>
      </c>
      <c r="B82" s="25">
        <v>43879</v>
      </c>
      <c r="C82" s="24" t="s">
        <v>10</v>
      </c>
      <c r="D82" s="23" t="s">
        <v>6</v>
      </c>
      <c r="E82" s="22">
        <v>0</v>
      </c>
      <c r="F82" s="22">
        <v>129.4</v>
      </c>
      <c r="G82" s="22">
        <v>115.8</v>
      </c>
      <c r="H82" s="21">
        <f t="shared" si="1"/>
        <v>245.2</v>
      </c>
      <c r="I82" s="20" t="s">
        <v>14</v>
      </c>
    </row>
    <row r="83" spans="1:9" ht="33.75" outlineLevel="2" x14ac:dyDescent="0.25">
      <c r="A83" s="26">
        <v>61</v>
      </c>
      <c r="B83" s="25">
        <v>43879</v>
      </c>
      <c r="C83" s="24" t="s">
        <v>10</v>
      </c>
      <c r="D83" s="23" t="s">
        <v>6</v>
      </c>
      <c r="E83" s="22">
        <v>0</v>
      </c>
      <c r="F83" s="22">
        <v>129.4</v>
      </c>
      <c r="G83" s="22">
        <v>115.8</v>
      </c>
      <c r="H83" s="21">
        <f t="shared" si="1"/>
        <v>245.2</v>
      </c>
      <c r="I83" s="20" t="s">
        <v>13</v>
      </c>
    </row>
    <row r="84" spans="1:9" ht="33.75" outlineLevel="2" x14ac:dyDescent="0.25">
      <c r="A84" s="26">
        <v>62</v>
      </c>
      <c r="B84" s="25">
        <v>43879</v>
      </c>
      <c r="C84" s="24" t="s">
        <v>10</v>
      </c>
      <c r="D84" s="23" t="s">
        <v>6</v>
      </c>
      <c r="E84" s="22">
        <v>0</v>
      </c>
      <c r="F84" s="22">
        <v>129.4</v>
      </c>
      <c r="G84" s="22">
        <v>119.37</v>
      </c>
      <c r="H84" s="21">
        <f t="shared" si="1"/>
        <v>248.77</v>
      </c>
      <c r="I84" s="20" t="s">
        <v>12</v>
      </c>
    </row>
    <row r="85" spans="1:9" ht="33.75" outlineLevel="2" x14ac:dyDescent="0.25">
      <c r="A85" s="26">
        <v>74</v>
      </c>
      <c r="B85" s="25">
        <v>43887</v>
      </c>
      <c r="C85" s="24" t="s">
        <v>10</v>
      </c>
      <c r="D85" s="23" t="s">
        <v>6</v>
      </c>
      <c r="E85" s="22">
        <v>0</v>
      </c>
      <c r="F85" s="22">
        <v>129.4</v>
      </c>
      <c r="G85" s="22">
        <v>115.8</v>
      </c>
      <c r="H85" s="21">
        <f t="shared" si="1"/>
        <v>245.2</v>
      </c>
      <c r="I85" s="20" t="s">
        <v>11</v>
      </c>
    </row>
    <row r="86" spans="1:9" ht="33.75" outlineLevel="2" x14ac:dyDescent="0.25">
      <c r="A86" s="26">
        <v>82</v>
      </c>
      <c r="B86" s="25">
        <v>43887</v>
      </c>
      <c r="C86" s="24" t="s">
        <v>10</v>
      </c>
      <c r="D86" s="23" t="s">
        <v>6</v>
      </c>
      <c r="E86" s="22">
        <v>0</v>
      </c>
      <c r="F86" s="22">
        <v>64.7</v>
      </c>
      <c r="G86" s="22">
        <v>119.37</v>
      </c>
      <c r="H86" s="21">
        <f t="shared" si="1"/>
        <v>184.07</v>
      </c>
      <c r="I86" s="20" t="s">
        <v>9</v>
      </c>
    </row>
    <row r="87" spans="1:9" outlineLevel="1" x14ac:dyDescent="0.25">
      <c r="A87" s="11"/>
      <c r="B87" s="10"/>
      <c r="C87" s="12" t="s">
        <v>8</v>
      </c>
      <c r="D87" s="9"/>
      <c r="E87" s="8">
        <f>SUBTOTAL(9,E81:E86)</f>
        <v>0</v>
      </c>
      <c r="F87" s="8">
        <f>SUBTOTAL(9,F81:F86)</f>
        <v>702.30000000000007</v>
      </c>
      <c r="G87" s="8">
        <f>SUBTOTAL(9,G81:G86)</f>
        <v>692.24</v>
      </c>
      <c r="H87" s="7">
        <f>SUBTOTAL(9,H81:H86)</f>
        <v>1394.54</v>
      </c>
      <c r="I87" s="6"/>
    </row>
    <row r="88" spans="1:9" ht="33.75" outlineLevel="2" x14ac:dyDescent="0.25">
      <c r="A88" s="19">
        <v>53</v>
      </c>
      <c r="B88" s="18">
        <v>43879</v>
      </c>
      <c r="C88" s="17" t="s">
        <v>7</v>
      </c>
      <c r="D88" s="16" t="s">
        <v>6</v>
      </c>
      <c r="E88" s="15">
        <v>0</v>
      </c>
      <c r="F88" s="15">
        <v>129.4</v>
      </c>
      <c r="G88" s="15">
        <v>37.74</v>
      </c>
      <c r="H88" s="14">
        <f>SUM(E88:G88)</f>
        <v>167.14000000000001</v>
      </c>
      <c r="I88" s="13" t="s">
        <v>5</v>
      </c>
    </row>
    <row r="89" spans="1:9" outlineLevel="1" x14ac:dyDescent="0.25">
      <c r="A89" s="11"/>
      <c r="B89" s="10"/>
      <c r="C89" s="12" t="s">
        <v>4</v>
      </c>
      <c r="D89" s="9"/>
      <c r="E89" s="8">
        <f>SUBTOTAL(9,E88:E88)</f>
        <v>0</v>
      </c>
      <c r="F89" s="8">
        <f>SUBTOTAL(9,F88:F88)</f>
        <v>129.4</v>
      </c>
      <c r="G89" s="8">
        <f>SUBTOTAL(9,G88:G88)</f>
        <v>37.74</v>
      </c>
      <c r="H89" s="7">
        <f>SUBTOTAL(9,H88:H88)</f>
        <v>167.14000000000001</v>
      </c>
      <c r="I89" s="6"/>
    </row>
    <row r="90" spans="1:9" x14ac:dyDescent="0.25">
      <c r="A90" s="11"/>
      <c r="B90" s="10"/>
      <c r="C90" s="3" t="s">
        <v>1</v>
      </c>
      <c r="D90" s="9"/>
      <c r="E90" s="8">
        <f>SUBTOTAL(9,E26:E88)</f>
        <v>9138.56</v>
      </c>
      <c r="F90" s="8">
        <f>SUBTOTAL(9,F26:F88)</f>
        <v>9247.2399999999943</v>
      </c>
      <c r="G90" s="8">
        <f>SUBTOTAL(9,G26:G88)</f>
        <v>12835.56</v>
      </c>
      <c r="H90" s="7">
        <f>SUBTOTAL(9,H26:H88)</f>
        <v>31221.359999999997</v>
      </c>
      <c r="I90" s="6"/>
    </row>
    <row r="94" spans="1:9" x14ac:dyDescent="0.25">
      <c r="A94" s="54" t="s">
        <v>3</v>
      </c>
      <c r="B94" s="55"/>
      <c r="C94" s="55"/>
      <c r="D94" s="55"/>
      <c r="E94" s="55"/>
      <c r="F94" s="55"/>
      <c r="G94" s="55"/>
      <c r="H94" s="56"/>
    </row>
    <row r="95" spans="1:9" x14ac:dyDescent="0.25">
      <c r="A95" s="5"/>
      <c r="B95" s="4"/>
      <c r="C95" s="4"/>
      <c r="D95" s="3" t="s">
        <v>2</v>
      </c>
      <c r="E95" s="2">
        <f>E21</f>
        <v>4637.4799999999996</v>
      </c>
      <c r="F95" s="2">
        <f>F21</f>
        <v>2798.7</v>
      </c>
      <c r="G95" s="2">
        <f>G21</f>
        <v>1608.8200000000002</v>
      </c>
      <c r="H95" s="2">
        <f>H21</f>
        <v>9045</v>
      </c>
    </row>
    <row r="96" spans="1:9" x14ac:dyDescent="0.25">
      <c r="A96" s="5"/>
      <c r="B96" s="4"/>
      <c r="C96" s="4"/>
      <c r="D96" s="3" t="s">
        <v>1</v>
      </c>
      <c r="E96" s="2">
        <f>E90</f>
        <v>9138.56</v>
      </c>
      <c r="F96" s="2">
        <f>F90</f>
        <v>9247.2399999999943</v>
      </c>
      <c r="G96" s="2">
        <f>G90</f>
        <v>12835.56</v>
      </c>
      <c r="H96" s="2">
        <f>H90</f>
        <v>31221.359999999997</v>
      </c>
    </row>
    <row r="97" spans="1:8" x14ac:dyDescent="0.25">
      <c r="A97" s="5"/>
      <c r="B97" s="4"/>
      <c r="C97" s="4"/>
      <c r="D97" s="3" t="s">
        <v>0</v>
      </c>
      <c r="E97" s="2">
        <f>SUM(E95:E96)</f>
        <v>13776.039999999999</v>
      </c>
      <c r="F97" s="2">
        <f>SUM(F95:F96)</f>
        <v>12045.939999999995</v>
      </c>
      <c r="G97" s="2">
        <f>SUM(G95:G96)</f>
        <v>14444.38</v>
      </c>
      <c r="H97" s="2">
        <f>SUM(H95:H96)</f>
        <v>40266.36</v>
      </c>
    </row>
    <row r="99" spans="1:8" x14ac:dyDescent="0.25">
      <c r="A99" s="1" t="s">
        <v>121</v>
      </c>
    </row>
  </sheetData>
  <mergeCells count="4">
    <mergeCell ref="A2:I2"/>
    <mergeCell ref="A3:I3"/>
    <mergeCell ref="A23:I23"/>
    <mergeCell ref="A94:H94"/>
  </mergeCells>
  <conditionalFormatting sqref="A22:G22">
    <cfRule type="expression" dxfId="13" priority="12">
      <formula>OR(#REF!="",AND(#REF!&lt;&gt;"",#REF!=""))</formula>
    </cfRule>
  </conditionalFormatting>
  <conditionalFormatting sqref="A22:G22">
    <cfRule type="expression" priority="13">
      <formula>OR(#REF!="",AND(#REF!&lt;&gt;"",#REF!=""))</formula>
    </cfRule>
  </conditionalFormatting>
  <conditionalFormatting sqref="I22">
    <cfRule type="expression" dxfId="12" priority="10">
      <formula>OR(#REF!="",AND(#REF!&lt;&gt;"",#REF!=""))</formula>
    </cfRule>
  </conditionalFormatting>
  <conditionalFormatting sqref="A95:D97 I22">
    <cfRule type="expression" priority="11">
      <formula>OR(#REF!="",AND(#REF!&lt;&gt;"",#REF!=""))</formula>
    </cfRule>
  </conditionalFormatting>
  <conditionalFormatting sqref="A95:D97">
    <cfRule type="expression" dxfId="11" priority="9">
      <formula>OR(#REF!="",AND(#REF!&lt;&gt;"",#REF!=""))</formula>
    </cfRule>
  </conditionalFormatting>
  <conditionalFormatting sqref="E97:H97 E95:H95">
    <cfRule type="expression" dxfId="10" priority="7">
      <formula>OR(#REF!="",AND(#REF!&lt;&gt;"",#REF!=""))</formula>
    </cfRule>
  </conditionalFormatting>
  <conditionalFormatting sqref="E97:H97 E95:H95">
    <cfRule type="expression" priority="8">
      <formula>OR(#REF!="",AND(#REF!&lt;&gt;"",#REF!=""))</formula>
    </cfRule>
  </conditionalFormatting>
  <conditionalFormatting sqref="E96:H96">
    <cfRule type="expression" dxfId="9" priority="5">
      <formula>OR(#REF!="",AND(#REF!&lt;&gt;"",#REF!=""))</formula>
    </cfRule>
  </conditionalFormatting>
  <conditionalFormatting sqref="E96:H96">
    <cfRule type="expression" priority="6">
      <formula>OR(#REF!="",AND(#REF!&lt;&gt;"",#REF!=""))</formula>
    </cfRule>
  </conditionalFormatting>
  <conditionalFormatting sqref="C21">
    <cfRule type="expression" priority="4">
      <formula>OR(#REF!="",AND(#REF!&lt;&gt;"",#REF!=""))</formula>
    </cfRule>
  </conditionalFormatting>
  <conditionalFormatting sqref="C21">
    <cfRule type="expression" dxfId="8" priority="3">
      <formula>OR(#REF!="",AND(#REF!&lt;&gt;"",#REF!=""))</formula>
    </cfRule>
  </conditionalFormatting>
  <conditionalFormatting sqref="C90">
    <cfRule type="expression" priority="2">
      <formula>OR(#REF!="",AND(#REF!&lt;&gt;"",#REF!=""))</formula>
    </cfRule>
  </conditionalFormatting>
  <conditionalFormatting sqref="C90">
    <cfRule type="expression" dxfId="7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showGridLines="0" zoomScaleNormal="100" zoomScalePageLayoutView="70" workbookViewId="0">
      <selection activeCell="A126" sqref="A126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48"/>
      <c r="F1" s="48"/>
      <c r="G1" s="48"/>
      <c r="H1" s="48"/>
    </row>
    <row r="2" spans="1:9" x14ac:dyDescent="0.25">
      <c r="A2" s="50" t="s">
        <v>156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1" t="s">
        <v>119</v>
      </c>
      <c r="B3" s="52"/>
      <c r="C3" s="52"/>
      <c r="D3" s="52"/>
      <c r="E3" s="52"/>
      <c r="F3" s="52"/>
      <c r="G3" s="52"/>
      <c r="H3" s="52"/>
      <c r="I3" s="53"/>
    </row>
    <row r="4" spans="1:9" hidden="1" x14ac:dyDescent="0.25"/>
    <row r="5" spans="1:9" ht="33.75" x14ac:dyDescent="0.25">
      <c r="A5" s="36" t="s">
        <v>95</v>
      </c>
      <c r="B5" s="33" t="s">
        <v>94</v>
      </c>
      <c r="C5" s="36" t="s">
        <v>93</v>
      </c>
      <c r="D5" s="36" t="s">
        <v>92</v>
      </c>
      <c r="E5" s="35" t="s">
        <v>91</v>
      </c>
      <c r="F5" s="35" t="s">
        <v>90</v>
      </c>
      <c r="G5" s="35" t="s">
        <v>89</v>
      </c>
      <c r="H5" s="34" t="s">
        <v>88</v>
      </c>
      <c r="I5" s="33" t="s">
        <v>87</v>
      </c>
    </row>
    <row r="6" spans="1:9" s="47" customFormat="1" ht="67.5" outlineLevel="2" x14ac:dyDescent="0.25">
      <c r="A6" s="26">
        <v>41</v>
      </c>
      <c r="B6" s="25">
        <v>43865</v>
      </c>
      <c r="C6" s="24" t="s">
        <v>118</v>
      </c>
      <c r="D6" s="23" t="s">
        <v>99</v>
      </c>
      <c r="E6" s="22">
        <v>1260</v>
      </c>
      <c r="F6" s="22">
        <v>480</v>
      </c>
      <c r="G6" s="22">
        <v>360</v>
      </c>
      <c r="H6" s="21">
        <v>2100</v>
      </c>
      <c r="I6" s="20" t="s">
        <v>117</v>
      </c>
    </row>
    <row r="7" spans="1:9" s="47" customFormat="1" outlineLevel="1" x14ac:dyDescent="0.25">
      <c r="A7" s="45"/>
      <c r="B7" s="44"/>
      <c r="C7" s="46" t="s">
        <v>116</v>
      </c>
      <c r="D7" s="43"/>
      <c r="E7" s="42">
        <f>SUBTOTAL(9,E6:E6)</f>
        <v>1260</v>
      </c>
      <c r="F7" s="42">
        <f>SUBTOTAL(9,F6:F6)</f>
        <v>480</v>
      </c>
      <c r="G7" s="42">
        <f>SUBTOTAL(9,G6:G6)</f>
        <v>360</v>
      </c>
      <c r="H7" s="41">
        <f>SUBTOTAL(9,H6:H6)</f>
        <v>2100</v>
      </c>
      <c r="I7" s="6"/>
    </row>
    <row r="8" spans="1:9" s="47" customFormat="1" ht="33.75" outlineLevel="2" x14ac:dyDescent="0.25">
      <c r="A8" s="19">
        <v>47</v>
      </c>
      <c r="B8" s="18">
        <v>43872</v>
      </c>
      <c r="C8" s="17" t="s">
        <v>115</v>
      </c>
      <c r="D8" s="16" t="s">
        <v>99</v>
      </c>
      <c r="E8" s="15">
        <v>269.58</v>
      </c>
      <c r="F8" s="15">
        <v>258.8</v>
      </c>
      <c r="G8" s="15">
        <v>0</v>
      </c>
      <c r="H8" s="14">
        <v>528.38</v>
      </c>
      <c r="I8" s="13" t="s">
        <v>114</v>
      </c>
    </row>
    <row r="9" spans="1:9" s="47" customFormat="1" outlineLevel="1" x14ac:dyDescent="0.25">
      <c r="A9" s="45"/>
      <c r="B9" s="44"/>
      <c r="C9" s="46" t="s">
        <v>113</v>
      </c>
      <c r="D9" s="43"/>
      <c r="E9" s="42">
        <f>SUBTOTAL(9,E8:E8)</f>
        <v>269.58</v>
      </c>
      <c r="F9" s="42">
        <f>SUBTOTAL(9,F8:F8)</f>
        <v>258.8</v>
      </c>
      <c r="G9" s="42">
        <f>SUBTOTAL(9,G8:G8)</f>
        <v>0</v>
      </c>
      <c r="H9" s="41">
        <f>SUBTOTAL(9,H8:H8)</f>
        <v>528.38</v>
      </c>
      <c r="I9" s="6"/>
    </row>
    <row r="10" spans="1:9" ht="67.5" outlineLevel="2" x14ac:dyDescent="0.25">
      <c r="A10" s="19">
        <v>33</v>
      </c>
      <c r="B10" s="18">
        <v>43865</v>
      </c>
      <c r="C10" s="17" t="s">
        <v>112</v>
      </c>
      <c r="D10" s="16" t="s">
        <v>99</v>
      </c>
      <c r="E10" s="15">
        <v>1260</v>
      </c>
      <c r="F10" s="15">
        <v>480</v>
      </c>
      <c r="G10" s="15">
        <v>180</v>
      </c>
      <c r="H10" s="14">
        <v>1920</v>
      </c>
      <c r="I10" s="13" t="s">
        <v>111</v>
      </c>
    </row>
    <row r="11" spans="1:9" outlineLevel="1" x14ac:dyDescent="0.25">
      <c r="A11" s="45"/>
      <c r="B11" s="44"/>
      <c r="C11" s="46" t="s">
        <v>110</v>
      </c>
      <c r="D11" s="43"/>
      <c r="E11" s="42">
        <f>SUBTOTAL(9,E10:E10)</f>
        <v>1260</v>
      </c>
      <c r="F11" s="42">
        <f>SUBTOTAL(9,F10:F10)</f>
        <v>480</v>
      </c>
      <c r="G11" s="42">
        <f>SUBTOTAL(9,G10:G10)</f>
        <v>180</v>
      </c>
      <c r="H11" s="41">
        <f>SUBTOTAL(9,H10:H10)</f>
        <v>1920</v>
      </c>
      <c r="I11" s="6"/>
    </row>
    <row r="12" spans="1:9" ht="24" outlineLevel="2" x14ac:dyDescent="0.25">
      <c r="A12" s="19">
        <v>71</v>
      </c>
      <c r="B12" s="18">
        <v>43879</v>
      </c>
      <c r="C12" s="17" t="s">
        <v>109</v>
      </c>
      <c r="D12" s="16" t="s">
        <v>99</v>
      </c>
      <c r="E12" s="15">
        <v>0</v>
      </c>
      <c r="F12" s="15">
        <v>258.8</v>
      </c>
      <c r="G12" s="15">
        <v>0</v>
      </c>
      <c r="H12" s="14">
        <v>258.8</v>
      </c>
      <c r="I12" s="13" t="s">
        <v>108</v>
      </c>
    </row>
    <row r="13" spans="1:9" outlineLevel="1" x14ac:dyDescent="0.25">
      <c r="A13" s="45"/>
      <c r="B13" s="44"/>
      <c r="C13" s="46" t="s">
        <v>107</v>
      </c>
      <c r="D13" s="43"/>
      <c r="E13" s="42">
        <f>SUBTOTAL(9,E12:E12)</f>
        <v>0</v>
      </c>
      <c r="F13" s="42">
        <f>SUBTOTAL(9,F12:F12)</f>
        <v>258.8</v>
      </c>
      <c r="G13" s="42">
        <f>SUBTOTAL(9,G12:G12)</f>
        <v>0</v>
      </c>
      <c r="H13" s="41">
        <f>SUBTOTAL(9,H12:H12)</f>
        <v>258.8</v>
      </c>
      <c r="I13" s="6"/>
    </row>
    <row r="14" spans="1:9" ht="33.75" outlineLevel="2" x14ac:dyDescent="0.25">
      <c r="A14" s="19">
        <v>34</v>
      </c>
      <c r="B14" s="18">
        <v>43865</v>
      </c>
      <c r="C14" s="17" t="s">
        <v>105</v>
      </c>
      <c r="D14" s="16" t="s">
        <v>99</v>
      </c>
      <c r="E14" s="15">
        <v>250</v>
      </c>
      <c r="F14" s="15">
        <v>240</v>
      </c>
      <c r="G14" s="15">
        <v>140</v>
      </c>
      <c r="H14" s="14">
        <v>630</v>
      </c>
      <c r="I14" s="13" t="s">
        <v>106</v>
      </c>
    </row>
    <row r="15" spans="1:9" ht="33.75" outlineLevel="2" x14ac:dyDescent="0.25">
      <c r="A15" s="19">
        <v>50</v>
      </c>
      <c r="B15" s="18">
        <v>43872</v>
      </c>
      <c r="C15" s="17" t="s">
        <v>105</v>
      </c>
      <c r="D15" s="16" t="s">
        <v>99</v>
      </c>
      <c r="E15" s="15">
        <v>269.58</v>
      </c>
      <c r="F15" s="15">
        <v>129.4</v>
      </c>
      <c r="G15" s="15">
        <v>597.38</v>
      </c>
      <c r="H15" s="14">
        <v>996.36</v>
      </c>
      <c r="I15" s="13" t="s">
        <v>104</v>
      </c>
    </row>
    <row r="16" spans="1:9" outlineLevel="1" x14ac:dyDescent="0.25">
      <c r="A16" s="45"/>
      <c r="B16" s="44"/>
      <c r="C16" s="46" t="s">
        <v>103</v>
      </c>
      <c r="D16" s="43"/>
      <c r="E16" s="42">
        <f>SUBTOTAL(9,E14:E15)</f>
        <v>519.57999999999993</v>
      </c>
      <c r="F16" s="42">
        <f>SUBTOTAL(9,F14:F15)</f>
        <v>369.4</v>
      </c>
      <c r="G16" s="42">
        <f>SUBTOTAL(9,G14:G15)</f>
        <v>737.38</v>
      </c>
      <c r="H16" s="41">
        <f>SUBTOTAL(9,H14:H15)</f>
        <v>1626.3600000000001</v>
      </c>
      <c r="I16" s="6"/>
    </row>
    <row r="17" spans="1:9" ht="33.75" outlineLevel="2" x14ac:dyDescent="0.25">
      <c r="A17" s="19">
        <v>4</v>
      </c>
      <c r="B17" s="18">
        <v>43844</v>
      </c>
      <c r="C17" s="17" t="s">
        <v>100</v>
      </c>
      <c r="D17" s="16" t="s">
        <v>99</v>
      </c>
      <c r="E17" s="15">
        <v>250</v>
      </c>
      <c r="F17" s="15">
        <v>240</v>
      </c>
      <c r="G17" s="15">
        <v>105</v>
      </c>
      <c r="H17" s="14">
        <v>595</v>
      </c>
      <c r="I17" s="13" t="s">
        <v>122</v>
      </c>
    </row>
    <row r="18" spans="1:9" ht="56.25" outlineLevel="2" x14ac:dyDescent="0.25">
      <c r="A18" s="26">
        <v>28</v>
      </c>
      <c r="B18" s="25">
        <v>43858</v>
      </c>
      <c r="C18" s="24" t="s">
        <v>100</v>
      </c>
      <c r="D18" s="23" t="s">
        <v>99</v>
      </c>
      <c r="E18" s="22">
        <v>250</v>
      </c>
      <c r="F18" s="22">
        <v>240</v>
      </c>
      <c r="G18" s="22">
        <v>105</v>
      </c>
      <c r="H18" s="21">
        <v>595</v>
      </c>
      <c r="I18" s="20" t="s">
        <v>123</v>
      </c>
    </row>
    <row r="19" spans="1:9" ht="33.75" outlineLevel="2" x14ac:dyDescent="0.25">
      <c r="A19" s="19">
        <v>35</v>
      </c>
      <c r="B19" s="18">
        <v>43865</v>
      </c>
      <c r="C19" s="17" t="s">
        <v>100</v>
      </c>
      <c r="D19" s="16" t="s">
        <v>99</v>
      </c>
      <c r="E19" s="15">
        <v>250</v>
      </c>
      <c r="F19" s="15">
        <v>240</v>
      </c>
      <c r="G19" s="15">
        <v>105</v>
      </c>
      <c r="H19" s="14">
        <v>595</v>
      </c>
      <c r="I19" s="13" t="s">
        <v>102</v>
      </c>
    </row>
    <row r="20" spans="1:9" ht="33.75" outlineLevel="2" x14ac:dyDescent="0.25">
      <c r="A20" s="26">
        <v>51</v>
      </c>
      <c r="B20" s="25">
        <v>43872</v>
      </c>
      <c r="C20" s="24" t="s">
        <v>100</v>
      </c>
      <c r="D20" s="23" t="s">
        <v>99</v>
      </c>
      <c r="E20" s="22">
        <v>539.16</v>
      </c>
      <c r="F20" s="22">
        <v>323.5</v>
      </c>
      <c r="G20" s="22">
        <v>113.22</v>
      </c>
      <c r="H20" s="21">
        <v>975.88</v>
      </c>
      <c r="I20" s="20" t="s">
        <v>101</v>
      </c>
    </row>
    <row r="21" spans="1:9" ht="45" outlineLevel="2" x14ac:dyDescent="0.25">
      <c r="A21" s="26">
        <v>78</v>
      </c>
      <c r="B21" s="25">
        <v>43887</v>
      </c>
      <c r="C21" s="24" t="s">
        <v>100</v>
      </c>
      <c r="D21" s="23" t="s">
        <v>99</v>
      </c>
      <c r="E21" s="22">
        <v>539.16</v>
      </c>
      <c r="F21" s="22">
        <v>388.20000000000005</v>
      </c>
      <c r="G21" s="22">
        <v>113.22</v>
      </c>
      <c r="H21" s="21">
        <v>1040.58</v>
      </c>
      <c r="I21" s="20" t="s">
        <v>98</v>
      </c>
    </row>
    <row r="22" spans="1:9" outlineLevel="1" x14ac:dyDescent="0.25">
      <c r="A22" s="45"/>
      <c r="B22" s="44"/>
      <c r="C22" s="46" t="s">
        <v>97</v>
      </c>
      <c r="D22" s="43"/>
      <c r="E22" s="42">
        <f>SUBTOTAL(9,E17:E21)</f>
        <v>1828.3199999999997</v>
      </c>
      <c r="F22" s="42">
        <f>SUBTOTAL(9,F17:F21)</f>
        <v>1431.7</v>
      </c>
      <c r="G22" s="42">
        <f>SUBTOTAL(9,G17:G21)</f>
        <v>541.44000000000005</v>
      </c>
      <c r="H22" s="41">
        <f>SUBTOTAL(9,H17:H21)</f>
        <v>3801.46</v>
      </c>
      <c r="I22" s="6"/>
    </row>
    <row r="23" spans="1:9" x14ac:dyDescent="0.25">
      <c r="A23" s="45"/>
      <c r="B23" s="44"/>
      <c r="C23" s="3" t="s">
        <v>2</v>
      </c>
      <c r="D23" s="43"/>
      <c r="E23" s="42">
        <f>SUBTOTAL(9,E6:E21)</f>
        <v>5137.4799999999996</v>
      </c>
      <c r="F23" s="42">
        <f>SUBTOTAL(9,F6:F21)</f>
        <v>3278.7</v>
      </c>
      <c r="G23" s="42">
        <f>SUBTOTAL(9,G6:G21)</f>
        <v>1818.8200000000002</v>
      </c>
      <c r="H23" s="41">
        <f>SUBTOTAL(9,H6:H21)</f>
        <v>10235</v>
      </c>
      <c r="I23" s="6"/>
    </row>
    <row r="24" spans="1:9" x14ac:dyDescent="0.25">
      <c r="A24" s="40"/>
      <c r="B24" s="39"/>
      <c r="C24" s="38"/>
      <c r="D24" s="38"/>
      <c r="E24" s="37"/>
      <c r="F24" s="37"/>
      <c r="G24" s="37"/>
      <c r="H24" s="37"/>
      <c r="I24" s="37"/>
    </row>
    <row r="25" spans="1:9" x14ac:dyDescent="0.25">
      <c r="A25" s="51" t="s">
        <v>96</v>
      </c>
      <c r="B25" s="52"/>
      <c r="C25" s="52"/>
      <c r="D25" s="52"/>
      <c r="E25" s="52"/>
      <c r="F25" s="52"/>
      <c r="G25" s="52"/>
      <c r="H25" s="52"/>
      <c r="I25" s="53"/>
    </row>
    <row r="26" spans="1:9" hidden="1" x14ac:dyDescent="0.25"/>
    <row r="27" spans="1:9" ht="33.75" x14ac:dyDescent="0.25">
      <c r="A27" s="36" t="s">
        <v>95</v>
      </c>
      <c r="B27" s="33" t="s">
        <v>94</v>
      </c>
      <c r="C27" s="36" t="s">
        <v>93</v>
      </c>
      <c r="D27" s="36" t="s">
        <v>92</v>
      </c>
      <c r="E27" s="35" t="s">
        <v>91</v>
      </c>
      <c r="F27" s="35" t="s">
        <v>90</v>
      </c>
      <c r="G27" s="35" t="s">
        <v>89</v>
      </c>
      <c r="H27" s="34" t="s">
        <v>88</v>
      </c>
      <c r="I27" s="33" t="s">
        <v>87</v>
      </c>
    </row>
    <row r="28" spans="1:9" ht="33.75" outlineLevel="2" x14ac:dyDescent="0.25">
      <c r="A28" s="26">
        <v>26</v>
      </c>
      <c r="B28" s="25">
        <v>43858</v>
      </c>
      <c r="C28" s="24" t="s">
        <v>86</v>
      </c>
      <c r="D28" s="23" t="s">
        <v>6</v>
      </c>
      <c r="E28" s="22">
        <v>250</v>
      </c>
      <c r="F28" s="22">
        <v>180</v>
      </c>
      <c r="G28" s="22">
        <v>175</v>
      </c>
      <c r="H28" s="21">
        <v>605</v>
      </c>
      <c r="I28" s="20" t="s">
        <v>124</v>
      </c>
    </row>
    <row r="29" spans="1:9" ht="45" outlineLevel="2" x14ac:dyDescent="0.25">
      <c r="A29" s="19">
        <v>72</v>
      </c>
      <c r="B29" s="18">
        <v>43879</v>
      </c>
      <c r="C29" s="17" t="s">
        <v>86</v>
      </c>
      <c r="D29" s="16" t="s">
        <v>6</v>
      </c>
      <c r="E29" s="15">
        <v>269.58</v>
      </c>
      <c r="F29" s="15">
        <v>194.10000000000002</v>
      </c>
      <c r="G29" s="15">
        <v>533.49</v>
      </c>
      <c r="H29" s="14">
        <f>SUM(E29:G29)</f>
        <v>997.17000000000007</v>
      </c>
      <c r="I29" s="13" t="s">
        <v>85</v>
      </c>
    </row>
    <row r="30" spans="1:9" outlineLevel="1" x14ac:dyDescent="0.25">
      <c r="A30" s="45"/>
      <c r="B30" s="44"/>
      <c r="C30" s="49" t="s">
        <v>84</v>
      </c>
      <c r="D30" s="43"/>
      <c r="E30" s="42">
        <f>SUBTOTAL(9,E28:E29)</f>
        <v>519.57999999999993</v>
      </c>
      <c r="F30" s="42">
        <f>SUBTOTAL(9,F28:F29)</f>
        <v>374.1</v>
      </c>
      <c r="G30" s="42">
        <f>SUBTOTAL(9,G28:G29)</f>
        <v>708.49</v>
      </c>
      <c r="H30" s="41">
        <f>SUBTOTAL(9,H28:H29)</f>
        <v>1602.17</v>
      </c>
      <c r="I30" s="6"/>
    </row>
    <row r="31" spans="1:9" ht="33.75" outlineLevel="2" x14ac:dyDescent="0.25">
      <c r="A31" s="19">
        <v>10</v>
      </c>
      <c r="B31" s="18">
        <v>43851</v>
      </c>
      <c r="C31" s="17" t="s">
        <v>79</v>
      </c>
      <c r="D31" s="16" t="s">
        <v>6</v>
      </c>
      <c r="E31" s="15">
        <v>0</v>
      </c>
      <c r="F31" s="15">
        <v>120</v>
      </c>
      <c r="G31" s="15">
        <v>189.70000000000002</v>
      </c>
      <c r="H31" s="14">
        <v>309.70000000000005</v>
      </c>
      <c r="I31" s="13" t="s">
        <v>125</v>
      </c>
    </row>
    <row r="32" spans="1:9" ht="33.75" outlineLevel="2" x14ac:dyDescent="0.25">
      <c r="A32" s="26">
        <v>17</v>
      </c>
      <c r="B32" s="25">
        <v>43858</v>
      </c>
      <c r="C32" s="24" t="s">
        <v>79</v>
      </c>
      <c r="D32" s="23" t="s">
        <v>6</v>
      </c>
      <c r="E32" s="22">
        <v>0</v>
      </c>
      <c r="F32" s="22">
        <v>120</v>
      </c>
      <c r="G32" s="22">
        <v>189.70000000000002</v>
      </c>
      <c r="H32" s="21">
        <v>309.70000000000005</v>
      </c>
      <c r="I32" s="20" t="s">
        <v>126</v>
      </c>
    </row>
    <row r="33" spans="1:9" ht="33.75" outlineLevel="2" x14ac:dyDescent="0.25">
      <c r="A33" s="19">
        <v>18</v>
      </c>
      <c r="B33" s="18">
        <v>43858</v>
      </c>
      <c r="C33" s="17" t="s">
        <v>79</v>
      </c>
      <c r="D33" s="16" t="s">
        <v>6</v>
      </c>
      <c r="E33" s="15">
        <v>0</v>
      </c>
      <c r="F33" s="15">
        <v>120</v>
      </c>
      <c r="G33" s="15">
        <v>189.70000000000002</v>
      </c>
      <c r="H33" s="14">
        <v>309.70000000000005</v>
      </c>
      <c r="I33" s="13" t="s">
        <v>127</v>
      </c>
    </row>
    <row r="34" spans="1:9" ht="56.25" outlineLevel="2" x14ac:dyDescent="0.25">
      <c r="A34" s="19">
        <v>36</v>
      </c>
      <c r="B34" s="18">
        <v>43865</v>
      </c>
      <c r="C34" s="17" t="s">
        <v>79</v>
      </c>
      <c r="D34" s="16" t="s">
        <v>6</v>
      </c>
      <c r="E34" s="15">
        <v>250</v>
      </c>
      <c r="F34" s="15">
        <v>180</v>
      </c>
      <c r="G34" s="15">
        <v>467.40000000000003</v>
      </c>
      <c r="H34" s="14">
        <f>SUM(E34:G34)</f>
        <v>897.40000000000009</v>
      </c>
      <c r="I34" s="13" t="s">
        <v>83</v>
      </c>
    </row>
    <row r="35" spans="1:9" ht="33.75" outlineLevel="2" x14ac:dyDescent="0.25">
      <c r="A35" s="19">
        <v>57</v>
      </c>
      <c r="B35" s="18">
        <v>43879</v>
      </c>
      <c r="C35" s="17" t="s">
        <v>79</v>
      </c>
      <c r="D35" s="16" t="s">
        <v>6</v>
      </c>
      <c r="E35" s="15">
        <v>0</v>
      </c>
      <c r="F35" s="15">
        <v>129.4</v>
      </c>
      <c r="G35" s="15">
        <v>205.05</v>
      </c>
      <c r="H35" s="14">
        <f>SUM(E35:G35)</f>
        <v>334.45000000000005</v>
      </c>
      <c r="I35" s="13" t="s">
        <v>82</v>
      </c>
    </row>
    <row r="36" spans="1:9" ht="33.75" outlineLevel="2" x14ac:dyDescent="0.25">
      <c r="A36" s="26">
        <v>58</v>
      </c>
      <c r="B36" s="25">
        <v>43879</v>
      </c>
      <c r="C36" s="24" t="s">
        <v>79</v>
      </c>
      <c r="D36" s="23" t="s">
        <v>6</v>
      </c>
      <c r="E36" s="22">
        <v>0</v>
      </c>
      <c r="F36" s="22">
        <v>129.4</v>
      </c>
      <c r="G36" s="22">
        <v>205.05</v>
      </c>
      <c r="H36" s="21">
        <f>SUM(E36:G36)</f>
        <v>334.45000000000005</v>
      </c>
      <c r="I36" s="20" t="s">
        <v>81</v>
      </c>
    </row>
    <row r="37" spans="1:9" ht="33.75" outlineLevel="2" x14ac:dyDescent="0.25">
      <c r="A37" s="19">
        <v>59</v>
      </c>
      <c r="B37" s="18">
        <v>43879</v>
      </c>
      <c r="C37" s="17" t="s">
        <v>79</v>
      </c>
      <c r="D37" s="16" t="s">
        <v>6</v>
      </c>
      <c r="E37" s="15">
        <v>0</v>
      </c>
      <c r="F37" s="15">
        <v>129.4</v>
      </c>
      <c r="G37" s="15">
        <v>205.05</v>
      </c>
      <c r="H37" s="14">
        <f>SUM(E37:G37)</f>
        <v>334.45000000000005</v>
      </c>
      <c r="I37" s="13" t="s">
        <v>80</v>
      </c>
    </row>
    <row r="38" spans="1:9" ht="33.75" outlineLevel="2" x14ac:dyDescent="0.25">
      <c r="A38" s="19">
        <v>65</v>
      </c>
      <c r="B38" s="18">
        <v>43879</v>
      </c>
      <c r="C38" s="17" t="s">
        <v>79</v>
      </c>
      <c r="D38" s="16" t="s">
        <v>6</v>
      </c>
      <c r="E38" s="15">
        <v>0</v>
      </c>
      <c r="F38" s="15">
        <v>64.7</v>
      </c>
      <c r="G38" s="15">
        <v>206.24</v>
      </c>
      <c r="H38" s="14">
        <f>SUM(E38:G38)</f>
        <v>270.94</v>
      </c>
      <c r="I38" s="13" t="s">
        <v>78</v>
      </c>
    </row>
    <row r="39" spans="1:9" outlineLevel="1" x14ac:dyDescent="0.25">
      <c r="A39" s="45"/>
      <c r="B39" s="44"/>
      <c r="C39" s="46" t="s">
        <v>77</v>
      </c>
      <c r="D39" s="43"/>
      <c r="E39" s="42">
        <f>SUBTOTAL(9,E31:E38)</f>
        <v>250</v>
      </c>
      <c r="F39" s="42">
        <f>SUBTOTAL(9,F31:F38)</f>
        <v>992.9</v>
      </c>
      <c r="G39" s="42">
        <f>SUBTOTAL(9,G31:G38)</f>
        <v>1857.8899999999999</v>
      </c>
      <c r="H39" s="41">
        <f>SUBTOTAL(9,H31:H38)</f>
        <v>3100.7900000000004</v>
      </c>
      <c r="I39" s="6"/>
    </row>
    <row r="40" spans="1:9" ht="45" outlineLevel="2" x14ac:dyDescent="0.25">
      <c r="A40" s="19">
        <v>19</v>
      </c>
      <c r="B40" s="18">
        <v>43858</v>
      </c>
      <c r="C40" s="17" t="s">
        <v>76</v>
      </c>
      <c r="D40" s="16" t="s">
        <v>6</v>
      </c>
      <c r="E40" s="15">
        <v>250</v>
      </c>
      <c r="F40" s="15">
        <v>180</v>
      </c>
      <c r="G40" s="15">
        <v>452.6</v>
      </c>
      <c r="H40" s="14">
        <v>882.6</v>
      </c>
      <c r="I40" s="13" t="s">
        <v>128</v>
      </c>
    </row>
    <row r="41" spans="1:9" ht="33.75" outlineLevel="2" x14ac:dyDescent="0.25">
      <c r="A41" s="19">
        <v>70</v>
      </c>
      <c r="B41" s="18">
        <v>43879</v>
      </c>
      <c r="C41" s="17" t="s">
        <v>76</v>
      </c>
      <c r="D41" s="16" t="s">
        <v>6</v>
      </c>
      <c r="E41" s="15">
        <v>269.58</v>
      </c>
      <c r="F41" s="15">
        <v>194.10000000000002</v>
      </c>
      <c r="G41" s="15">
        <v>489.46</v>
      </c>
      <c r="H41" s="14">
        <f>SUM(E41:G41)</f>
        <v>953.14</v>
      </c>
      <c r="I41" s="13" t="s">
        <v>75</v>
      </c>
    </row>
    <row r="42" spans="1:9" outlineLevel="1" x14ac:dyDescent="0.25">
      <c r="A42" s="45"/>
      <c r="B42" s="44"/>
      <c r="C42" s="46" t="s">
        <v>74</v>
      </c>
      <c r="D42" s="43"/>
      <c r="E42" s="42">
        <f>SUBTOTAL(9,E40:E41)</f>
        <v>519.57999999999993</v>
      </c>
      <c r="F42" s="42">
        <f>SUBTOTAL(9,F40:F41)</f>
        <v>374.1</v>
      </c>
      <c r="G42" s="42">
        <f>SUBTOTAL(9,G40:G41)</f>
        <v>942.06</v>
      </c>
      <c r="H42" s="41">
        <f>SUBTOTAL(9,H40:H41)</f>
        <v>1835.74</v>
      </c>
      <c r="I42" s="6"/>
    </row>
    <row r="43" spans="1:9" ht="33.75" outlineLevel="2" x14ac:dyDescent="0.25">
      <c r="A43" s="19">
        <v>7</v>
      </c>
      <c r="B43" s="18">
        <v>43851</v>
      </c>
      <c r="C43" s="17" t="s">
        <v>71</v>
      </c>
      <c r="D43" s="16" t="s">
        <v>6</v>
      </c>
      <c r="E43" s="15">
        <v>0</v>
      </c>
      <c r="F43" s="15">
        <v>120</v>
      </c>
      <c r="G43" s="15">
        <v>377.8</v>
      </c>
      <c r="H43" s="14">
        <v>497.8</v>
      </c>
      <c r="I43" s="13" t="s">
        <v>129</v>
      </c>
    </row>
    <row r="44" spans="1:9" ht="56.25" outlineLevel="2" x14ac:dyDescent="0.25">
      <c r="A44" s="19">
        <v>31</v>
      </c>
      <c r="B44" s="18">
        <v>43865</v>
      </c>
      <c r="C44" s="17" t="s">
        <v>71</v>
      </c>
      <c r="D44" s="16" t="s">
        <v>6</v>
      </c>
      <c r="E44" s="15">
        <v>0</v>
      </c>
      <c r="F44" s="15">
        <v>120</v>
      </c>
      <c r="G44" s="15">
        <v>589</v>
      </c>
      <c r="H44" s="14">
        <f>SUM(E44:G44)</f>
        <v>709</v>
      </c>
      <c r="I44" s="13" t="s">
        <v>73</v>
      </c>
    </row>
    <row r="45" spans="1:9" ht="33.75" outlineLevel="2" x14ac:dyDescent="0.25">
      <c r="A45" s="19">
        <v>32</v>
      </c>
      <c r="B45" s="18">
        <v>43865</v>
      </c>
      <c r="C45" s="17" t="s">
        <v>71</v>
      </c>
      <c r="D45" s="16" t="s">
        <v>6</v>
      </c>
      <c r="E45" s="15">
        <v>0</v>
      </c>
      <c r="F45" s="15">
        <v>120</v>
      </c>
      <c r="G45" s="15">
        <v>589</v>
      </c>
      <c r="H45" s="14">
        <f>SUM(E45:G45)</f>
        <v>709</v>
      </c>
      <c r="I45" s="13" t="s">
        <v>72</v>
      </c>
    </row>
    <row r="46" spans="1:9" ht="45" outlineLevel="2" x14ac:dyDescent="0.25">
      <c r="A46" s="26">
        <v>73</v>
      </c>
      <c r="B46" s="25">
        <v>43887</v>
      </c>
      <c r="C46" s="24" t="s">
        <v>71</v>
      </c>
      <c r="D46" s="23" t="s">
        <v>6</v>
      </c>
      <c r="E46" s="22">
        <v>539.16</v>
      </c>
      <c r="F46" s="22">
        <v>323.5</v>
      </c>
      <c r="G46" s="22">
        <v>462.46000000000004</v>
      </c>
      <c r="H46" s="21">
        <f>SUM(E46:G46)</f>
        <v>1325.12</v>
      </c>
      <c r="I46" s="20" t="s">
        <v>70</v>
      </c>
    </row>
    <row r="47" spans="1:9" outlineLevel="1" x14ac:dyDescent="0.25">
      <c r="A47" s="45"/>
      <c r="B47" s="44"/>
      <c r="C47" s="46" t="s">
        <v>69</v>
      </c>
      <c r="D47" s="43"/>
      <c r="E47" s="42">
        <f>SUBTOTAL(9,E43:E46)</f>
        <v>539.16</v>
      </c>
      <c r="F47" s="42">
        <f>SUBTOTAL(9,F43:F46)</f>
        <v>683.5</v>
      </c>
      <c r="G47" s="42">
        <f>SUBTOTAL(9,G43:G46)</f>
        <v>2018.26</v>
      </c>
      <c r="H47" s="41">
        <f>SUBTOTAL(9,H43:H46)</f>
        <v>3240.92</v>
      </c>
      <c r="I47" s="6"/>
    </row>
    <row r="48" spans="1:9" ht="33.75" outlineLevel="2" x14ac:dyDescent="0.25">
      <c r="A48" s="19">
        <v>40</v>
      </c>
      <c r="B48" s="18">
        <v>43865</v>
      </c>
      <c r="C48" s="17" t="s">
        <v>62</v>
      </c>
      <c r="D48" s="16" t="s">
        <v>6</v>
      </c>
      <c r="E48" s="15">
        <v>250</v>
      </c>
      <c r="F48" s="15">
        <v>240</v>
      </c>
      <c r="G48" s="15">
        <v>323.40000000000003</v>
      </c>
      <c r="H48" s="14">
        <f t="shared" ref="H48:H54" si="0">SUM(E48:G48)</f>
        <v>813.40000000000009</v>
      </c>
      <c r="I48" s="13" t="s">
        <v>68</v>
      </c>
    </row>
    <row r="49" spans="1:9" ht="33.75" outlineLevel="2" x14ac:dyDescent="0.25">
      <c r="A49" s="26">
        <v>42</v>
      </c>
      <c r="B49" s="25">
        <v>43865</v>
      </c>
      <c r="C49" s="24" t="s">
        <v>62</v>
      </c>
      <c r="D49" s="23" t="s">
        <v>6</v>
      </c>
      <c r="E49" s="22">
        <v>0</v>
      </c>
      <c r="F49" s="22">
        <f>120*2</f>
        <v>240</v>
      </c>
      <c r="G49" s="22">
        <f>323.4*2</f>
        <v>646.79999999999995</v>
      </c>
      <c r="H49" s="21">
        <f t="shared" si="0"/>
        <v>886.8</v>
      </c>
      <c r="I49" s="20" t="s">
        <v>67</v>
      </c>
    </row>
    <row r="50" spans="1:9" ht="45" outlineLevel="2" x14ac:dyDescent="0.25">
      <c r="A50" s="19">
        <v>43</v>
      </c>
      <c r="B50" s="18">
        <v>43865</v>
      </c>
      <c r="C50" s="17" t="s">
        <v>62</v>
      </c>
      <c r="D50" s="16" t="s">
        <v>6</v>
      </c>
      <c r="E50" s="15">
        <v>1050</v>
      </c>
      <c r="F50" s="15">
        <v>560</v>
      </c>
      <c r="G50" s="15">
        <v>518</v>
      </c>
      <c r="H50" s="14">
        <f t="shared" si="0"/>
        <v>2128</v>
      </c>
      <c r="I50" s="13" t="s">
        <v>66</v>
      </c>
    </row>
    <row r="51" spans="1:9" ht="33.75" outlineLevel="2" x14ac:dyDescent="0.25">
      <c r="A51" s="26">
        <v>44</v>
      </c>
      <c r="B51" s="25">
        <v>43865</v>
      </c>
      <c r="C51" s="24" t="s">
        <v>62</v>
      </c>
      <c r="D51" s="23" t="s">
        <v>6</v>
      </c>
      <c r="E51" s="22">
        <v>500</v>
      </c>
      <c r="F51" s="22">
        <v>360</v>
      </c>
      <c r="G51" s="22">
        <v>210</v>
      </c>
      <c r="H51" s="21">
        <f t="shared" si="0"/>
        <v>1070</v>
      </c>
      <c r="I51" s="20" t="s">
        <v>65</v>
      </c>
    </row>
    <row r="52" spans="1:9" ht="45" outlineLevel="2" x14ac:dyDescent="0.25">
      <c r="A52" s="19">
        <v>48</v>
      </c>
      <c r="B52" s="18">
        <v>43872</v>
      </c>
      <c r="C52" s="17" t="s">
        <v>62</v>
      </c>
      <c r="D52" s="16" t="s">
        <v>6</v>
      </c>
      <c r="E52" s="15">
        <v>269.58</v>
      </c>
      <c r="F52" s="15">
        <v>258.8</v>
      </c>
      <c r="G52" s="15">
        <v>349.85999999999996</v>
      </c>
      <c r="H52" s="14">
        <f t="shared" si="0"/>
        <v>878.24</v>
      </c>
      <c r="I52" s="13" t="s">
        <v>64</v>
      </c>
    </row>
    <row r="53" spans="1:9" ht="67.5" outlineLevel="2" x14ac:dyDescent="0.25">
      <c r="A53" s="26">
        <v>80</v>
      </c>
      <c r="B53" s="25">
        <v>43887</v>
      </c>
      <c r="C53" s="24" t="s">
        <v>62</v>
      </c>
      <c r="D53" s="23" t="s">
        <v>6</v>
      </c>
      <c r="E53" s="22">
        <v>1358.6999999999998</v>
      </c>
      <c r="F53" s="22">
        <v>647.02</v>
      </c>
      <c r="G53" s="22">
        <v>539.12</v>
      </c>
      <c r="H53" s="21">
        <f t="shared" si="0"/>
        <v>2544.8399999999997</v>
      </c>
      <c r="I53" s="20" t="s">
        <v>63</v>
      </c>
    </row>
    <row r="54" spans="1:9" ht="33.75" outlineLevel="2" x14ac:dyDescent="0.25">
      <c r="A54" s="26">
        <v>81</v>
      </c>
      <c r="B54" s="25">
        <v>43887</v>
      </c>
      <c r="C54" s="24" t="s">
        <v>62</v>
      </c>
      <c r="D54" s="23" t="s">
        <v>6</v>
      </c>
      <c r="E54" s="22">
        <v>0</v>
      </c>
      <c r="F54" s="22">
        <v>129.4</v>
      </c>
      <c r="G54" s="22">
        <v>150.96</v>
      </c>
      <c r="H54" s="21">
        <f t="shared" si="0"/>
        <v>280.36</v>
      </c>
      <c r="I54" s="20" t="s">
        <v>61</v>
      </c>
    </row>
    <row r="55" spans="1:9" outlineLevel="1" x14ac:dyDescent="0.25">
      <c r="A55" s="45"/>
      <c r="B55" s="44"/>
      <c r="C55" s="46" t="s">
        <v>60</v>
      </c>
      <c r="D55" s="43"/>
      <c r="E55" s="42">
        <f>SUBTOTAL(9,E48:E54)</f>
        <v>3428.2799999999997</v>
      </c>
      <c r="F55" s="42">
        <f>SUBTOTAL(9,F48:F54)</f>
        <v>2435.2199999999998</v>
      </c>
      <c r="G55" s="42">
        <f>SUBTOTAL(9,G48:G54)</f>
        <v>2738.14</v>
      </c>
      <c r="H55" s="41">
        <f>SUBTOTAL(9,H48:H54)</f>
        <v>8601.64</v>
      </c>
      <c r="I55" s="6"/>
    </row>
    <row r="56" spans="1:9" ht="33.75" outlineLevel="2" x14ac:dyDescent="0.25">
      <c r="A56" s="19">
        <v>13</v>
      </c>
      <c r="B56" s="18">
        <v>43858</v>
      </c>
      <c r="C56" s="17" t="s">
        <v>57</v>
      </c>
      <c r="D56" s="16" t="s">
        <v>6</v>
      </c>
      <c r="E56" s="15">
        <v>250</v>
      </c>
      <c r="F56" s="15">
        <v>180</v>
      </c>
      <c r="G56" s="15">
        <v>211.4</v>
      </c>
      <c r="H56" s="14">
        <v>641.4</v>
      </c>
      <c r="I56" s="13" t="s">
        <v>130</v>
      </c>
    </row>
    <row r="57" spans="1:9" ht="33.75" outlineLevel="2" x14ac:dyDescent="0.25">
      <c r="A57" s="26">
        <v>14</v>
      </c>
      <c r="B57" s="25">
        <v>43858</v>
      </c>
      <c r="C57" s="24" t="s">
        <v>57</v>
      </c>
      <c r="D57" s="23" t="s">
        <v>6</v>
      </c>
      <c r="E57" s="22">
        <v>250</v>
      </c>
      <c r="F57" s="22">
        <v>180</v>
      </c>
      <c r="G57" s="22">
        <v>169.75</v>
      </c>
      <c r="H57" s="21">
        <v>599.75</v>
      </c>
      <c r="I57" s="20" t="s">
        <v>131</v>
      </c>
    </row>
    <row r="58" spans="1:9" ht="33.75" outlineLevel="2" x14ac:dyDescent="0.25">
      <c r="A58" s="19">
        <v>75</v>
      </c>
      <c r="B58" s="18">
        <v>43887</v>
      </c>
      <c r="C58" s="17" t="s">
        <v>57</v>
      </c>
      <c r="D58" s="16" t="s">
        <v>6</v>
      </c>
      <c r="E58" s="15">
        <v>250</v>
      </c>
      <c r="F58" s="15">
        <v>120</v>
      </c>
      <c r="G58" s="15">
        <v>213.43</v>
      </c>
      <c r="H58" s="14">
        <f>SUM(E58:G58)</f>
        <v>583.43000000000006</v>
      </c>
      <c r="I58" s="13" t="s">
        <v>59</v>
      </c>
    </row>
    <row r="59" spans="1:9" ht="67.5" outlineLevel="2" x14ac:dyDescent="0.25">
      <c r="A59" s="26">
        <v>76</v>
      </c>
      <c r="B59" s="25">
        <v>43887</v>
      </c>
      <c r="C59" s="24" t="s">
        <v>57</v>
      </c>
      <c r="D59" s="23" t="s">
        <v>6</v>
      </c>
      <c r="E59" s="22">
        <v>808.74</v>
      </c>
      <c r="F59" s="22">
        <v>517.6</v>
      </c>
      <c r="G59" s="22">
        <v>372.45000000000005</v>
      </c>
      <c r="H59" s="21">
        <f>SUM(E59:G59)</f>
        <v>1698.7900000000002</v>
      </c>
      <c r="I59" s="20" t="s">
        <v>58</v>
      </c>
    </row>
    <row r="60" spans="1:9" ht="45" outlineLevel="2" x14ac:dyDescent="0.25">
      <c r="A60" s="19">
        <v>77</v>
      </c>
      <c r="B60" s="18">
        <v>43887</v>
      </c>
      <c r="C60" s="17" t="s">
        <v>57</v>
      </c>
      <c r="D60" s="16" t="s">
        <v>6</v>
      </c>
      <c r="E60" s="15">
        <v>808.74</v>
      </c>
      <c r="F60" s="15">
        <v>388.20000000000005</v>
      </c>
      <c r="G60" s="15">
        <v>259.23</v>
      </c>
      <c r="H60" s="14">
        <f>SUM(E60:G60)</f>
        <v>1456.17</v>
      </c>
      <c r="I60" s="13" t="s">
        <v>56</v>
      </c>
    </row>
    <row r="61" spans="1:9" outlineLevel="1" x14ac:dyDescent="0.25">
      <c r="A61" s="45"/>
      <c r="B61" s="44"/>
      <c r="C61" s="46" t="s">
        <v>55</v>
      </c>
      <c r="D61" s="43"/>
      <c r="E61" s="42">
        <f>SUBTOTAL(9,E56:E60)</f>
        <v>2367.48</v>
      </c>
      <c r="F61" s="42">
        <f>SUBTOTAL(9,F56:F60)</f>
        <v>1385.8000000000002</v>
      </c>
      <c r="G61" s="42">
        <f>SUBTOTAL(9,G56:G60)</f>
        <v>1226.26</v>
      </c>
      <c r="H61" s="41">
        <f>SUBTOTAL(9,H56:H60)</f>
        <v>4979.5400000000009</v>
      </c>
      <c r="I61" s="6"/>
    </row>
    <row r="62" spans="1:9" ht="56.25" outlineLevel="2" x14ac:dyDescent="0.25">
      <c r="A62" s="19">
        <v>27</v>
      </c>
      <c r="B62" s="18">
        <v>43858</v>
      </c>
      <c r="C62" s="17" t="s">
        <v>53</v>
      </c>
      <c r="D62" s="16" t="s">
        <v>6</v>
      </c>
      <c r="E62" s="15">
        <v>250</v>
      </c>
      <c r="F62" s="15">
        <v>180</v>
      </c>
      <c r="G62" s="15">
        <v>140</v>
      </c>
      <c r="H62" s="14">
        <v>570</v>
      </c>
      <c r="I62" s="13" t="s">
        <v>132</v>
      </c>
    </row>
    <row r="63" spans="1:9" ht="33.75" outlineLevel="2" x14ac:dyDescent="0.25">
      <c r="A63" s="26">
        <v>79</v>
      </c>
      <c r="B63" s="25">
        <v>43887</v>
      </c>
      <c r="C63" s="24" t="s">
        <v>53</v>
      </c>
      <c r="D63" s="23" t="s">
        <v>6</v>
      </c>
      <c r="E63" s="22">
        <v>0</v>
      </c>
      <c r="F63" s="22">
        <v>129.4</v>
      </c>
      <c r="G63" s="22">
        <v>150.96</v>
      </c>
      <c r="H63" s="21">
        <f>SUM(E63:G63)</f>
        <v>280.36</v>
      </c>
      <c r="I63" s="20" t="s">
        <v>54</v>
      </c>
    </row>
    <row r="64" spans="1:9" ht="33.75" outlineLevel="2" x14ac:dyDescent="0.25">
      <c r="A64" s="26">
        <v>83</v>
      </c>
      <c r="B64" s="25">
        <v>43887</v>
      </c>
      <c r="C64" s="24" t="s">
        <v>53</v>
      </c>
      <c r="D64" s="23" t="s">
        <v>6</v>
      </c>
      <c r="E64" s="22">
        <v>0</v>
      </c>
      <c r="F64" s="22">
        <v>129.4</v>
      </c>
      <c r="G64" s="22">
        <v>150.96</v>
      </c>
      <c r="H64" s="21">
        <f>SUM(E64:G64)</f>
        <v>280.36</v>
      </c>
      <c r="I64" s="20" t="s">
        <v>52</v>
      </c>
    </row>
    <row r="65" spans="1:9" outlineLevel="1" x14ac:dyDescent="0.25">
      <c r="A65" s="45"/>
      <c r="B65" s="44"/>
      <c r="C65" s="46" t="s">
        <v>51</v>
      </c>
      <c r="D65" s="43"/>
      <c r="E65" s="42">
        <f>SUBTOTAL(9,E62:E64)</f>
        <v>250</v>
      </c>
      <c r="F65" s="42">
        <f>SUBTOTAL(9,F62:F64)</f>
        <v>438.79999999999995</v>
      </c>
      <c r="G65" s="42">
        <f>SUBTOTAL(9,G62:G64)</f>
        <v>441.92000000000007</v>
      </c>
      <c r="H65" s="41">
        <f>SUBTOTAL(9,H62:H64)</f>
        <v>1130.72</v>
      </c>
      <c r="I65" s="6"/>
    </row>
    <row r="66" spans="1:9" ht="56.25" outlineLevel="2" x14ac:dyDescent="0.25">
      <c r="A66" s="19">
        <v>29</v>
      </c>
      <c r="B66" s="18">
        <v>43865</v>
      </c>
      <c r="C66" s="17" t="s">
        <v>46</v>
      </c>
      <c r="D66" s="16" t="s">
        <v>6</v>
      </c>
      <c r="E66" s="15">
        <v>0</v>
      </c>
      <c r="F66" s="15">
        <v>120</v>
      </c>
      <c r="G66" s="15">
        <v>68.7</v>
      </c>
      <c r="H66" s="14">
        <f>SUM(E66:G66)</f>
        <v>188.7</v>
      </c>
      <c r="I66" s="13" t="s">
        <v>50</v>
      </c>
    </row>
    <row r="67" spans="1:9" ht="33.75" outlineLevel="2" x14ac:dyDescent="0.25">
      <c r="A67" s="19">
        <v>37</v>
      </c>
      <c r="B67" s="18">
        <v>43865</v>
      </c>
      <c r="C67" s="17" t="s">
        <v>46</v>
      </c>
      <c r="D67" s="16" t="s">
        <v>6</v>
      </c>
      <c r="E67" s="15">
        <v>250</v>
      </c>
      <c r="F67" s="15">
        <v>180</v>
      </c>
      <c r="G67" s="15">
        <v>270.60000000000002</v>
      </c>
      <c r="H67" s="14">
        <f>SUM(E67:G67)</f>
        <v>700.6</v>
      </c>
      <c r="I67" s="13" t="s">
        <v>49</v>
      </c>
    </row>
    <row r="68" spans="1:9" ht="33.75" outlineLevel="2" x14ac:dyDescent="0.25">
      <c r="A68" s="19">
        <v>52</v>
      </c>
      <c r="B68" s="18">
        <v>43872</v>
      </c>
      <c r="C68" s="17" t="s">
        <v>46</v>
      </c>
      <c r="D68" s="16" t="s">
        <v>6</v>
      </c>
      <c r="E68" s="15">
        <v>377.42</v>
      </c>
      <c r="F68" s="15">
        <v>301.92</v>
      </c>
      <c r="G68" s="15">
        <v>258.78000000000003</v>
      </c>
      <c r="H68" s="14">
        <f>SUM(E68:G68)</f>
        <v>938.12000000000012</v>
      </c>
      <c r="I68" s="13" t="s">
        <v>48</v>
      </c>
    </row>
    <row r="69" spans="1:9" ht="24" outlineLevel="2" x14ac:dyDescent="0.25">
      <c r="A69" s="26">
        <v>64</v>
      </c>
      <c r="B69" s="25">
        <v>43879</v>
      </c>
      <c r="C69" s="24" t="s">
        <v>46</v>
      </c>
      <c r="D69" s="23" t="s">
        <v>6</v>
      </c>
      <c r="E69" s="22">
        <v>0</v>
      </c>
      <c r="F69" s="22">
        <v>129.4</v>
      </c>
      <c r="G69" s="22">
        <v>71.77</v>
      </c>
      <c r="H69" s="21">
        <f>SUM(E69:G69)</f>
        <v>201.17000000000002</v>
      </c>
      <c r="I69" s="20" t="s">
        <v>47</v>
      </c>
    </row>
    <row r="70" spans="1:9" ht="33.75" outlineLevel="2" x14ac:dyDescent="0.25">
      <c r="A70" s="26">
        <v>67</v>
      </c>
      <c r="B70" s="25">
        <v>43879</v>
      </c>
      <c r="C70" s="24" t="s">
        <v>46</v>
      </c>
      <c r="D70" s="23" t="s">
        <v>6</v>
      </c>
      <c r="E70" s="22">
        <v>0</v>
      </c>
      <c r="F70" s="22">
        <v>129.4</v>
      </c>
      <c r="G70" s="22">
        <v>71.77</v>
      </c>
      <c r="H70" s="21">
        <f>SUM(E70:G70)</f>
        <v>201.17000000000002</v>
      </c>
      <c r="I70" s="20" t="s">
        <v>45</v>
      </c>
    </row>
    <row r="71" spans="1:9" outlineLevel="1" x14ac:dyDescent="0.25">
      <c r="A71" s="45"/>
      <c r="B71" s="44"/>
      <c r="C71" s="46" t="s">
        <v>44</v>
      </c>
      <c r="D71" s="43"/>
      <c r="E71" s="42">
        <f>SUBTOTAL(9,E66:E70)</f>
        <v>627.42000000000007</v>
      </c>
      <c r="F71" s="42">
        <f>SUBTOTAL(9,F66:F70)</f>
        <v>860.72</v>
      </c>
      <c r="G71" s="42">
        <f>SUBTOTAL(9,G66:G70)</f>
        <v>741.62</v>
      </c>
      <c r="H71" s="41">
        <f>SUBTOTAL(9,H66:H70)</f>
        <v>2229.7600000000002</v>
      </c>
      <c r="I71" s="6"/>
    </row>
    <row r="72" spans="1:9" ht="33.75" outlineLevel="2" x14ac:dyDescent="0.25">
      <c r="A72" s="19">
        <v>30</v>
      </c>
      <c r="B72" s="18">
        <v>43865</v>
      </c>
      <c r="C72" s="17" t="s">
        <v>41</v>
      </c>
      <c r="D72" s="16" t="s">
        <v>6</v>
      </c>
      <c r="E72" s="15">
        <v>0</v>
      </c>
      <c r="F72" s="15">
        <v>60</v>
      </c>
      <c r="G72" s="15">
        <v>58.8</v>
      </c>
      <c r="H72" s="14">
        <f>SUM(E72:G72)</f>
        <v>118.8</v>
      </c>
      <c r="I72" s="13" t="s">
        <v>43</v>
      </c>
    </row>
    <row r="73" spans="1:9" ht="33.75" outlineLevel="2" x14ac:dyDescent="0.25">
      <c r="A73" s="26">
        <v>45</v>
      </c>
      <c r="B73" s="25">
        <v>43872</v>
      </c>
      <c r="C73" s="24" t="s">
        <v>41</v>
      </c>
      <c r="D73" s="23" t="s">
        <v>6</v>
      </c>
      <c r="E73" s="22">
        <v>0</v>
      </c>
      <c r="F73" s="22">
        <v>64.7</v>
      </c>
      <c r="G73" s="22">
        <v>72.960000000000008</v>
      </c>
      <c r="H73" s="21">
        <f>SUM(E73:G73)</f>
        <v>137.66000000000003</v>
      </c>
      <c r="I73" s="20" t="s">
        <v>42</v>
      </c>
    </row>
    <row r="74" spans="1:9" ht="45" outlineLevel="2" x14ac:dyDescent="0.25">
      <c r="A74" s="26">
        <v>63</v>
      </c>
      <c r="B74" s="25">
        <v>43879</v>
      </c>
      <c r="C74" s="24" t="s">
        <v>41</v>
      </c>
      <c r="D74" s="23" t="s">
        <v>6</v>
      </c>
      <c r="E74" s="22">
        <v>0</v>
      </c>
      <c r="F74" s="22">
        <v>388.20000000000005</v>
      </c>
      <c r="G74" s="22">
        <v>296.54000000000002</v>
      </c>
      <c r="H74" s="21">
        <f>SUM(E74:G74)</f>
        <v>684.74</v>
      </c>
      <c r="I74" s="20" t="s">
        <v>40</v>
      </c>
    </row>
    <row r="75" spans="1:9" outlineLevel="1" x14ac:dyDescent="0.25">
      <c r="A75" s="45"/>
      <c r="B75" s="44"/>
      <c r="C75" s="46" t="s">
        <v>39</v>
      </c>
      <c r="D75" s="43"/>
      <c r="E75" s="42">
        <f>SUBTOTAL(9,E72:E74)</f>
        <v>0</v>
      </c>
      <c r="F75" s="42">
        <f>SUBTOTAL(9,F72:F74)</f>
        <v>512.90000000000009</v>
      </c>
      <c r="G75" s="42">
        <f>SUBTOTAL(9,G72:G74)</f>
        <v>428.3</v>
      </c>
      <c r="H75" s="41">
        <f>SUBTOTAL(9,H72:H74)</f>
        <v>941.2</v>
      </c>
      <c r="I75" s="6"/>
    </row>
    <row r="76" spans="1:9" ht="33.75" outlineLevel="2" x14ac:dyDescent="0.25">
      <c r="A76" s="19">
        <v>84</v>
      </c>
      <c r="B76" s="18">
        <v>43887</v>
      </c>
      <c r="C76" s="17" t="s">
        <v>38</v>
      </c>
      <c r="D76" s="16" t="s">
        <v>37</v>
      </c>
      <c r="E76" s="15">
        <v>269.58</v>
      </c>
      <c r="F76" s="15">
        <v>129.4</v>
      </c>
      <c r="G76" s="15">
        <v>472.8</v>
      </c>
      <c r="H76" s="14">
        <f>SUM(E76:G76)</f>
        <v>871.78</v>
      </c>
      <c r="I76" s="13" t="s">
        <v>36</v>
      </c>
    </row>
    <row r="77" spans="1:9" outlineLevel="1" x14ac:dyDescent="0.25">
      <c r="A77" s="45"/>
      <c r="B77" s="44"/>
      <c r="C77" s="46" t="s">
        <v>35</v>
      </c>
      <c r="D77" s="43"/>
      <c r="E77" s="42">
        <f>SUBTOTAL(9,E76:E76)</f>
        <v>269.58</v>
      </c>
      <c r="F77" s="42">
        <f>SUBTOTAL(9,F76:F76)</f>
        <v>129.4</v>
      </c>
      <c r="G77" s="42">
        <f>SUBTOTAL(9,G76:G76)</f>
        <v>472.8</v>
      </c>
      <c r="H77" s="41">
        <f>SUBTOTAL(9,H76:H76)</f>
        <v>871.78</v>
      </c>
      <c r="I77" s="6"/>
    </row>
    <row r="78" spans="1:9" ht="24" outlineLevel="2" x14ac:dyDescent="0.25">
      <c r="A78" s="32">
        <v>46</v>
      </c>
      <c r="B78" s="31">
        <v>43872</v>
      </c>
      <c r="C78" s="30" t="s">
        <v>34</v>
      </c>
      <c r="D78" s="29" t="s">
        <v>6</v>
      </c>
      <c r="E78" s="28">
        <v>0</v>
      </c>
      <c r="F78" s="28">
        <v>0</v>
      </c>
      <c r="G78" s="28">
        <v>0</v>
      </c>
      <c r="H78" s="27">
        <f>SUM(E78:G78)</f>
        <v>0</v>
      </c>
      <c r="I78" s="13" t="s">
        <v>33</v>
      </c>
    </row>
    <row r="79" spans="1:9" outlineLevel="1" x14ac:dyDescent="0.25">
      <c r="A79" s="11"/>
      <c r="B79" s="10"/>
      <c r="C79" s="12" t="s">
        <v>32</v>
      </c>
      <c r="D79" s="9"/>
      <c r="E79" s="8">
        <f>SUBTOTAL(9,E78:E78)</f>
        <v>0</v>
      </c>
      <c r="F79" s="8">
        <f>SUBTOTAL(9,F78:F78)</f>
        <v>0</v>
      </c>
      <c r="G79" s="8">
        <f>SUBTOTAL(9,G78:G78)</f>
        <v>0</v>
      </c>
      <c r="H79" s="7">
        <f>SUBTOTAL(9,H78:H78)</f>
        <v>0</v>
      </c>
      <c r="I79" s="6"/>
    </row>
    <row r="80" spans="1:9" ht="33.75" outlineLevel="2" x14ac:dyDescent="0.25">
      <c r="A80" s="19">
        <v>68</v>
      </c>
      <c r="B80" s="18">
        <v>43879</v>
      </c>
      <c r="C80" s="17" t="s">
        <v>31</v>
      </c>
      <c r="D80" s="16" t="s">
        <v>6</v>
      </c>
      <c r="E80" s="15">
        <v>0</v>
      </c>
      <c r="F80" s="15">
        <v>129.4</v>
      </c>
      <c r="G80" s="15">
        <v>484.7</v>
      </c>
      <c r="H80" s="14">
        <f>SUM(E80:G80)</f>
        <v>614.1</v>
      </c>
      <c r="I80" s="13" t="s">
        <v>30</v>
      </c>
    </row>
    <row r="81" spans="1:9" outlineLevel="1" x14ac:dyDescent="0.25">
      <c r="A81" s="45"/>
      <c r="B81" s="44"/>
      <c r="C81" s="46" t="s">
        <v>29</v>
      </c>
      <c r="D81" s="43"/>
      <c r="E81" s="42">
        <f>SUBTOTAL(9,E80:E80)</f>
        <v>0</v>
      </c>
      <c r="F81" s="42">
        <f>SUBTOTAL(9,F80:F80)</f>
        <v>129.4</v>
      </c>
      <c r="G81" s="42">
        <f>SUBTOTAL(9,G80:G80)</f>
        <v>484.7</v>
      </c>
      <c r="H81" s="41">
        <f>SUBTOTAL(9,H80:H80)</f>
        <v>614.1</v>
      </c>
      <c r="I81" s="6"/>
    </row>
    <row r="82" spans="1:9" ht="33.75" outlineLevel="2" x14ac:dyDescent="0.25">
      <c r="A82" s="19">
        <v>20</v>
      </c>
      <c r="B82" s="18">
        <v>43858</v>
      </c>
      <c r="C82" s="17" t="s">
        <v>133</v>
      </c>
      <c r="D82" s="16" t="s">
        <v>6</v>
      </c>
      <c r="E82" s="15">
        <v>250</v>
      </c>
      <c r="F82" s="15">
        <v>240</v>
      </c>
      <c r="G82" s="15">
        <v>190</v>
      </c>
      <c r="H82" s="14">
        <v>680</v>
      </c>
      <c r="I82" s="13" t="s">
        <v>134</v>
      </c>
    </row>
    <row r="83" spans="1:9" outlineLevel="1" x14ac:dyDescent="0.25">
      <c r="A83" s="45"/>
      <c r="B83" s="44"/>
      <c r="C83" s="46" t="s">
        <v>135</v>
      </c>
      <c r="D83" s="43"/>
      <c r="E83" s="42">
        <f>SUBTOTAL(9,E82:E82)</f>
        <v>250</v>
      </c>
      <c r="F83" s="42">
        <f>SUBTOTAL(9,F82:F82)</f>
        <v>240</v>
      </c>
      <c r="G83" s="42">
        <f>SUBTOTAL(9,G82:G82)</f>
        <v>190</v>
      </c>
      <c r="H83" s="41">
        <f>SUBTOTAL(9,H82:H82)</f>
        <v>680</v>
      </c>
      <c r="I83" s="6"/>
    </row>
    <row r="84" spans="1:9" ht="24" outlineLevel="2" x14ac:dyDescent="0.25">
      <c r="A84" s="19">
        <v>5</v>
      </c>
      <c r="B84" s="18">
        <v>43851</v>
      </c>
      <c r="C84" s="17" t="s">
        <v>136</v>
      </c>
      <c r="D84" s="16" t="s">
        <v>6</v>
      </c>
      <c r="E84" s="15">
        <v>0</v>
      </c>
      <c r="F84" s="15">
        <v>120</v>
      </c>
      <c r="G84" s="15">
        <v>3.3000000000000003</v>
      </c>
      <c r="H84" s="14">
        <v>123.3</v>
      </c>
      <c r="I84" s="13" t="s">
        <v>137</v>
      </c>
    </row>
    <row r="85" spans="1:9" outlineLevel="1" x14ac:dyDescent="0.25">
      <c r="A85" s="45"/>
      <c r="B85" s="44"/>
      <c r="C85" s="46" t="s">
        <v>138</v>
      </c>
      <c r="D85" s="43"/>
      <c r="E85" s="42">
        <f>SUBTOTAL(9,E84:E84)</f>
        <v>0</v>
      </c>
      <c r="F85" s="42">
        <f>SUBTOTAL(9,F84:F84)</f>
        <v>120</v>
      </c>
      <c r="G85" s="42">
        <f>SUBTOTAL(9,G84:G84)</f>
        <v>3.3000000000000003</v>
      </c>
      <c r="H85" s="41">
        <f>SUBTOTAL(9,H84:H84)</f>
        <v>123.3</v>
      </c>
      <c r="I85" s="6"/>
    </row>
    <row r="86" spans="1:9" ht="33.75" outlineLevel="2" x14ac:dyDescent="0.25">
      <c r="A86" s="19">
        <v>11</v>
      </c>
      <c r="B86" s="18">
        <v>43851</v>
      </c>
      <c r="C86" s="17" t="s">
        <v>28</v>
      </c>
      <c r="D86" s="16" t="s">
        <v>6</v>
      </c>
      <c r="E86" s="15">
        <v>250</v>
      </c>
      <c r="F86" s="15">
        <v>180</v>
      </c>
      <c r="G86" s="15">
        <v>299.20000000000005</v>
      </c>
      <c r="H86" s="14">
        <v>729.2</v>
      </c>
      <c r="I86" s="13" t="s">
        <v>139</v>
      </c>
    </row>
    <row r="87" spans="1:9" ht="33.75" outlineLevel="2" x14ac:dyDescent="0.25">
      <c r="A87" s="26">
        <v>24</v>
      </c>
      <c r="B87" s="25">
        <v>43858</v>
      </c>
      <c r="C87" s="24" t="s">
        <v>28</v>
      </c>
      <c r="D87" s="23" t="s">
        <v>6</v>
      </c>
      <c r="E87" s="22">
        <v>250</v>
      </c>
      <c r="F87" s="22">
        <v>180</v>
      </c>
      <c r="G87" s="22">
        <v>299.20000000000005</v>
      </c>
      <c r="H87" s="21">
        <v>729.2</v>
      </c>
      <c r="I87" s="20" t="s">
        <v>140</v>
      </c>
    </row>
    <row r="88" spans="1:9" ht="45" outlineLevel="2" x14ac:dyDescent="0.25">
      <c r="A88" s="19">
        <v>69</v>
      </c>
      <c r="B88" s="18">
        <v>43879</v>
      </c>
      <c r="C88" s="17" t="s">
        <v>28</v>
      </c>
      <c r="D88" s="16" t="s">
        <v>6</v>
      </c>
      <c r="E88" s="15">
        <v>539.16</v>
      </c>
      <c r="F88" s="15">
        <v>323.5</v>
      </c>
      <c r="G88" s="15">
        <v>432.71000000000004</v>
      </c>
      <c r="H88" s="14">
        <f>SUM(E88:G88)</f>
        <v>1295.3699999999999</v>
      </c>
      <c r="I88" s="13" t="s">
        <v>27</v>
      </c>
    </row>
    <row r="89" spans="1:9" outlineLevel="1" x14ac:dyDescent="0.25">
      <c r="A89" s="45"/>
      <c r="B89" s="44"/>
      <c r="C89" s="46" t="s">
        <v>26</v>
      </c>
      <c r="D89" s="43"/>
      <c r="E89" s="42">
        <f>SUBTOTAL(9,E86:E88)</f>
        <v>1039.1599999999999</v>
      </c>
      <c r="F89" s="42">
        <f>SUBTOTAL(9,F86:F88)</f>
        <v>683.5</v>
      </c>
      <c r="G89" s="42">
        <f>SUBTOTAL(9,G86:G88)</f>
        <v>1031.1100000000001</v>
      </c>
      <c r="H89" s="41">
        <f>SUBTOTAL(9,H86:H88)</f>
        <v>2753.77</v>
      </c>
      <c r="I89" s="6"/>
    </row>
    <row r="90" spans="1:9" ht="33.75" outlineLevel="2" x14ac:dyDescent="0.25">
      <c r="A90" s="19">
        <v>8</v>
      </c>
      <c r="B90" s="18">
        <v>43851</v>
      </c>
      <c r="C90" s="17" t="s">
        <v>141</v>
      </c>
      <c r="D90" s="16" t="s">
        <v>6</v>
      </c>
      <c r="E90" s="15">
        <v>250</v>
      </c>
      <c r="F90" s="15">
        <v>180</v>
      </c>
      <c r="G90" s="15">
        <v>260.10000000000002</v>
      </c>
      <c r="H90" s="14">
        <v>690.1</v>
      </c>
      <c r="I90" s="13" t="s">
        <v>142</v>
      </c>
    </row>
    <row r="91" spans="1:9" outlineLevel="1" x14ac:dyDescent="0.25">
      <c r="A91" s="45"/>
      <c r="B91" s="44"/>
      <c r="C91" s="46" t="s">
        <v>143</v>
      </c>
      <c r="D91" s="43"/>
      <c r="E91" s="42">
        <f>SUBTOTAL(9,E90:E90)</f>
        <v>250</v>
      </c>
      <c r="F91" s="42">
        <f>SUBTOTAL(9,F90:F90)</f>
        <v>180</v>
      </c>
      <c r="G91" s="42">
        <f>SUBTOTAL(9,G90:G90)</f>
        <v>260.10000000000002</v>
      </c>
      <c r="H91" s="41">
        <f>SUBTOTAL(9,H90:H90)</f>
        <v>690.1</v>
      </c>
      <c r="I91" s="6"/>
    </row>
    <row r="92" spans="1:9" ht="33.75" outlineLevel="2" x14ac:dyDescent="0.25">
      <c r="A92" s="19">
        <v>2</v>
      </c>
      <c r="B92" s="18">
        <v>43844</v>
      </c>
      <c r="C92" s="17" t="s">
        <v>22</v>
      </c>
      <c r="D92" s="16" t="s">
        <v>6</v>
      </c>
      <c r="E92" s="15">
        <v>0</v>
      </c>
      <c r="F92" s="15">
        <v>120</v>
      </c>
      <c r="G92" s="15">
        <v>67.599999999999994</v>
      </c>
      <c r="H92" s="14">
        <v>187.6</v>
      </c>
      <c r="I92" s="13" t="s">
        <v>144</v>
      </c>
    </row>
    <row r="93" spans="1:9" ht="22.5" outlineLevel="2" x14ac:dyDescent="0.25">
      <c r="A93" s="26">
        <v>3</v>
      </c>
      <c r="B93" s="25">
        <v>43844</v>
      </c>
      <c r="C93" s="24" t="s">
        <v>22</v>
      </c>
      <c r="D93" s="23" t="s">
        <v>6</v>
      </c>
      <c r="E93" s="22">
        <v>0</v>
      </c>
      <c r="F93" s="22">
        <v>120</v>
      </c>
      <c r="G93" s="22">
        <v>67.599999999999994</v>
      </c>
      <c r="H93" s="21">
        <v>187.6</v>
      </c>
      <c r="I93" s="20" t="s">
        <v>145</v>
      </c>
    </row>
    <row r="94" spans="1:9" ht="33.75" outlineLevel="2" x14ac:dyDescent="0.25">
      <c r="A94" s="26">
        <v>15</v>
      </c>
      <c r="B94" s="25">
        <v>43858</v>
      </c>
      <c r="C94" s="24" t="s">
        <v>22</v>
      </c>
      <c r="D94" s="23" t="s">
        <v>6</v>
      </c>
      <c r="E94" s="22">
        <v>0</v>
      </c>
      <c r="F94" s="22">
        <v>120</v>
      </c>
      <c r="G94" s="22">
        <v>67.599999999999994</v>
      </c>
      <c r="H94" s="21">
        <v>187.6</v>
      </c>
      <c r="I94" s="20" t="s">
        <v>146</v>
      </c>
    </row>
    <row r="95" spans="1:9" ht="33.75" outlineLevel="2" x14ac:dyDescent="0.25">
      <c r="A95" s="26">
        <v>16</v>
      </c>
      <c r="B95" s="25">
        <v>43858</v>
      </c>
      <c r="C95" s="24" t="s">
        <v>22</v>
      </c>
      <c r="D95" s="23" t="s">
        <v>6</v>
      </c>
      <c r="E95" s="22">
        <v>0</v>
      </c>
      <c r="F95" s="22">
        <v>120</v>
      </c>
      <c r="G95" s="22">
        <v>67.599999999999994</v>
      </c>
      <c r="H95" s="21">
        <v>187.6</v>
      </c>
      <c r="I95" s="20" t="s">
        <v>147</v>
      </c>
    </row>
    <row r="96" spans="1:9" ht="33.75" outlineLevel="2" x14ac:dyDescent="0.25">
      <c r="A96" s="26">
        <v>39</v>
      </c>
      <c r="B96" s="25">
        <v>43865</v>
      </c>
      <c r="C96" s="24" t="s">
        <v>22</v>
      </c>
      <c r="D96" s="23" t="s">
        <v>6</v>
      </c>
      <c r="E96" s="22">
        <v>0</v>
      </c>
      <c r="F96" s="22">
        <v>120</v>
      </c>
      <c r="G96" s="22">
        <v>67.599999999999994</v>
      </c>
      <c r="H96" s="21">
        <f>SUM(E96:G96)</f>
        <v>187.6</v>
      </c>
      <c r="I96" s="20" t="s">
        <v>25</v>
      </c>
    </row>
    <row r="97" spans="1:9" ht="33.75" outlineLevel="2" x14ac:dyDescent="0.25">
      <c r="A97" s="19">
        <v>54</v>
      </c>
      <c r="B97" s="18">
        <v>43879</v>
      </c>
      <c r="C97" s="17" t="s">
        <v>22</v>
      </c>
      <c r="D97" s="16" t="s">
        <v>6</v>
      </c>
      <c r="E97" s="15">
        <v>0</v>
      </c>
      <c r="F97" s="15">
        <v>64.7</v>
      </c>
      <c r="G97" s="15">
        <v>71.77</v>
      </c>
      <c r="H97" s="14">
        <f>SUM(E97:G97)</f>
        <v>136.47</v>
      </c>
      <c r="I97" s="13" t="s">
        <v>24</v>
      </c>
    </row>
    <row r="98" spans="1:9" ht="33.75" outlineLevel="2" x14ac:dyDescent="0.25">
      <c r="A98" s="26">
        <v>55</v>
      </c>
      <c r="B98" s="25">
        <v>43879</v>
      </c>
      <c r="C98" s="24" t="s">
        <v>22</v>
      </c>
      <c r="D98" s="23" t="s">
        <v>6</v>
      </c>
      <c r="E98" s="22">
        <v>0</v>
      </c>
      <c r="F98" s="22">
        <v>129.4</v>
      </c>
      <c r="G98" s="22">
        <v>72.960000000000008</v>
      </c>
      <c r="H98" s="21">
        <f>SUM(E98:G98)</f>
        <v>202.36</v>
      </c>
      <c r="I98" s="20" t="s">
        <v>23</v>
      </c>
    </row>
    <row r="99" spans="1:9" ht="33.75" outlineLevel="2" x14ac:dyDescent="0.25">
      <c r="A99" s="26">
        <v>56</v>
      </c>
      <c r="B99" s="25">
        <v>43879</v>
      </c>
      <c r="C99" s="24" t="s">
        <v>22</v>
      </c>
      <c r="D99" s="23" t="s">
        <v>6</v>
      </c>
      <c r="E99" s="22">
        <v>0</v>
      </c>
      <c r="F99" s="22">
        <v>129.4</v>
      </c>
      <c r="G99" s="22">
        <v>72.960000000000008</v>
      </c>
      <c r="H99" s="21">
        <f>SUM(E99:G99)</f>
        <v>202.36</v>
      </c>
      <c r="I99" s="20" t="s">
        <v>21</v>
      </c>
    </row>
    <row r="100" spans="1:9" outlineLevel="1" x14ac:dyDescent="0.25">
      <c r="A100" s="45"/>
      <c r="B100" s="44"/>
      <c r="C100" s="46" t="s">
        <v>20</v>
      </c>
      <c r="D100" s="43"/>
      <c r="E100" s="42">
        <f>SUBTOTAL(9,E92:E99)</f>
        <v>0</v>
      </c>
      <c r="F100" s="42">
        <f>SUBTOTAL(9,F92:F99)</f>
        <v>923.5</v>
      </c>
      <c r="G100" s="42">
        <f>SUBTOTAL(9,G92:G99)</f>
        <v>555.69000000000005</v>
      </c>
      <c r="H100" s="41">
        <f>SUBTOTAL(9,H92:H99)</f>
        <v>1479.19</v>
      </c>
      <c r="I100" s="6"/>
    </row>
    <row r="101" spans="1:9" ht="33.75" outlineLevel="2" x14ac:dyDescent="0.25">
      <c r="A101" s="19">
        <v>9</v>
      </c>
      <c r="B101" s="18">
        <v>43851</v>
      </c>
      <c r="C101" s="17" t="s">
        <v>18</v>
      </c>
      <c r="D101" s="16" t="s">
        <v>6</v>
      </c>
      <c r="E101" s="15">
        <v>500</v>
      </c>
      <c r="F101" s="15">
        <v>300</v>
      </c>
      <c r="G101" s="15">
        <v>1021.9000000000001</v>
      </c>
      <c r="H101" s="14">
        <v>1821.9</v>
      </c>
      <c r="I101" s="13" t="s">
        <v>148</v>
      </c>
    </row>
    <row r="102" spans="1:9" ht="56.25" outlineLevel="2" x14ac:dyDescent="0.25">
      <c r="A102" s="19">
        <v>25</v>
      </c>
      <c r="B102" s="18">
        <v>43858</v>
      </c>
      <c r="C102" s="17" t="s">
        <v>18</v>
      </c>
      <c r="D102" s="16" t="s">
        <v>6</v>
      </c>
      <c r="E102" s="15">
        <v>500</v>
      </c>
      <c r="F102" s="15">
        <v>240</v>
      </c>
      <c r="G102" s="15">
        <v>1121.9000000000001</v>
      </c>
      <c r="H102" s="14">
        <v>1861.9</v>
      </c>
      <c r="I102" s="13" t="s">
        <v>149</v>
      </c>
    </row>
    <row r="103" spans="1:9" ht="22.5" outlineLevel="2" x14ac:dyDescent="0.25">
      <c r="A103" s="19">
        <v>49</v>
      </c>
      <c r="B103" s="18">
        <v>43872</v>
      </c>
      <c r="C103" s="17" t="s">
        <v>18</v>
      </c>
      <c r="D103" s="16" t="s">
        <v>6</v>
      </c>
      <c r="E103" s="15">
        <v>0</v>
      </c>
      <c r="F103" s="15">
        <v>129.4</v>
      </c>
      <c r="G103" s="15">
        <v>209.44</v>
      </c>
      <c r="H103" s="14">
        <f>SUM(E103:G103)</f>
        <v>338.84000000000003</v>
      </c>
      <c r="I103" s="13" t="s">
        <v>19</v>
      </c>
    </row>
    <row r="104" spans="1:9" ht="56.25" outlineLevel="2" x14ac:dyDescent="0.25">
      <c r="A104" s="19">
        <v>66</v>
      </c>
      <c r="B104" s="18">
        <v>43879</v>
      </c>
      <c r="C104" s="17" t="s">
        <v>18</v>
      </c>
      <c r="D104" s="16" t="s">
        <v>6</v>
      </c>
      <c r="E104" s="15">
        <v>1078.32</v>
      </c>
      <c r="F104" s="15">
        <v>582.30000000000007</v>
      </c>
      <c r="G104" s="15">
        <v>1213.3499999999999</v>
      </c>
      <c r="H104" s="14">
        <f>SUM(E104:G104)</f>
        <v>2873.97</v>
      </c>
      <c r="I104" s="13" t="s">
        <v>17</v>
      </c>
    </row>
    <row r="105" spans="1:9" outlineLevel="1" x14ac:dyDescent="0.25">
      <c r="A105" s="45"/>
      <c r="B105" s="44"/>
      <c r="C105" s="46" t="s">
        <v>16</v>
      </c>
      <c r="D105" s="43"/>
      <c r="E105" s="42">
        <f>SUBTOTAL(9,E101:E104)</f>
        <v>2078.3199999999997</v>
      </c>
      <c r="F105" s="42">
        <f>SUBTOTAL(9,F101:F104)</f>
        <v>1251.7</v>
      </c>
      <c r="G105" s="42">
        <f>SUBTOTAL(9,G101:G104)</f>
        <v>3566.59</v>
      </c>
      <c r="H105" s="41">
        <f>SUBTOTAL(9,H101:H104)</f>
        <v>6896.6100000000006</v>
      </c>
      <c r="I105" s="6"/>
    </row>
    <row r="106" spans="1:9" ht="33.75" outlineLevel="2" x14ac:dyDescent="0.25">
      <c r="A106" s="19">
        <v>1</v>
      </c>
      <c r="B106" s="18">
        <v>43844</v>
      </c>
      <c r="C106" s="17" t="s">
        <v>10</v>
      </c>
      <c r="D106" s="16" t="s">
        <v>6</v>
      </c>
      <c r="E106" s="15">
        <v>0</v>
      </c>
      <c r="F106" s="15">
        <v>120</v>
      </c>
      <c r="G106" s="15">
        <v>106.1</v>
      </c>
      <c r="H106" s="14">
        <v>226.1</v>
      </c>
      <c r="I106" s="13" t="s">
        <v>150</v>
      </c>
    </row>
    <row r="107" spans="1:9" ht="33.75" outlineLevel="2" x14ac:dyDescent="0.25">
      <c r="A107" s="26">
        <v>6</v>
      </c>
      <c r="B107" s="25">
        <v>43851</v>
      </c>
      <c r="C107" s="24" t="s">
        <v>10</v>
      </c>
      <c r="D107" s="23" t="s">
        <v>6</v>
      </c>
      <c r="E107" s="22">
        <v>0</v>
      </c>
      <c r="F107" s="22">
        <v>120</v>
      </c>
      <c r="G107" s="22">
        <v>107.2</v>
      </c>
      <c r="H107" s="21">
        <v>227.2</v>
      </c>
      <c r="I107" s="20" t="s">
        <v>151</v>
      </c>
    </row>
    <row r="108" spans="1:9" ht="33.75" outlineLevel="2" x14ac:dyDescent="0.25">
      <c r="A108" s="26">
        <v>21</v>
      </c>
      <c r="B108" s="25">
        <v>43858</v>
      </c>
      <c r="C108" s="24" t="s">
        <v>10</v>
      </c>
      <c r="D108" s="23" t="s">
        <v>6</v>
      </c>
      <c r="E108" s="22">
        <v>0</v>
      </c>
      <c r="F108" s="22">
        <v>120</v>
      </c>
      <c r="G108" s="22">
        <v>107.2</v>
      </c>
      <c r="H108" s="21">
        <v>227.2</v>
      </c>
      <c r="I108" s="20" t="s">
        <v>152</v>
      </c>
    </row>
    <row r="109" spans="1:9" ht="33.75" outlineLevel="2" x14ac:dyDescent="0.25">
      <c r="A109" s="26">
        <v>22</v>
      </c>
      <c r="B109" s="25">
        <v>43858</v>
      </c>
      <c r="C109" s="24" t="s">
        <v>10</v>
      </c>
      <c r="D109" s="23" t="s">
        <v>6</v>
      </c>
      <c r="E109" s="22">
        <v>0</v>
      </c>
      <c r="F109" s="22">
        <v>120</v>
      </c>
      <c r="G109" s="22">
        <v>107.2</v>
      </c>
      <c r="H109" s="21">
        <v>227.2</v>
      </c>
      <c r="I109" s="20" t="s">
        <v>153</v>
      </c>
    </row>
    <row r="110" spans="1:9" ht="33.75" outlineLevel="2" x14ac:dyDescent="0.25">
      <c r="A110" s="19">
        <v>23</v>
      </c>
      <c r="B110" s="18">
        <v>43858</v>
      </c>
      <c r="C110" s="17" t="s">
        <v>10</v>
      </c>
      <c r="D110" s="16" t="s">
        <v>6</v>
      </c>
      <c r="E110" s="15">
        <v>0</v>
      </c>
      <c r="F110" s="15">
        <v>60</v>
      </c>
      <c r="G110" s="15">
        <v>107.2</v>
      </c>
      <c r="H110" s="14">
        <v>167.2</v>
      </c>
      <c r="I110" s="13" t="s">
        <v>154</v>
      </c>
    </row>
    <row r="111" spans="1:9" ht="33.75" outlineLevel="2" x14ac:dyDescent="0.25">
      <c r="A111" s="26">
        <v>38</v>
      </c>
      <c r="B111" s="25">
        <v>43865</v>
      </c>
      <c r="C111" s="24" t="s">
        <v>10</v>
      </c>
      <c r="D111" s="23" t="s">
        <v>6</v>
      </c>
      <c r="E111" s="22">
        <v>0</v>
      </c>
      <c r="F111" s="22">
        <v>120</v>
      </c>
      <c r="G111" s="22">
        <v>106.1</v>
      </c>
      <c r="H111" s="21">
        <f t="shared" ref="H111:H116" si="1">SUM(E111:G111)</f>
        <v>226.1</v>
      </c>
      <c r="I111" s="20" t="s">
        <v>15</v>
      </c>
    </row>
    <row r="112" spans="1:9" ht="33.75" outlineLevel="2" x14ac:dyDescent="0.25">
      <c r="A112" s="19">
        <v>60</v>
      </c>
      <c r="B112" s="18">
        <v>43879</v>
      </c>
      <c r="C112" s="17" t="s">
        <v>10</v>
      </c>
      <c r="D112" s="16" t="s">
        <v>6</v>
      </c>
      <c r="E112" s="15">
        <v>0</v>
      </c>
      <c r="F112" s="15">
        <v>129.4</v>
      </c>
      <c r="G112" s="15">
        <v>115.8</v>
      </c>
      <c r="H112" s="14">
        <f t="shared" si="1"/>
        <v>245.2</v>
      </c>
      <c r="I112" s="13" t="s">
        <v>14</v>
      </c>
    </row>
    <row r="113" spans="1:9" ht="33.75" outlineLevel="2" x14ac:dyDescent="0.25">
      <c r="A113" s="26">
        <v>61</v>
      </c>
      <c r="B113" s="25">
        <v>43879</v>
      </c>
      <c r="C113" s="24" t="s">
        <v>10</v>
      </c>
      <c r="D113" s="23" t="s">
        <v>6</v>
      </c>
      <c r="E113" s="22">
        <v>0</v>
      </c>
      <c r="F113" s="22">
        <v>129.4</v>
      </c>
      <c r="G113" s="22">
        <v>115.8</v>
      </c>
      <c r="H113" s="21">
        <f t="shared" si="1"/>
        <v>245.2</v>
      </c>
      <c r="I113" s="20" t="s">
        <v>13</v>
      </c>
    </row>
    <row r="114" spans="1:9" ht="33.75" outlineLevel="2" x14ac:dyDescent="0.25">
      <c r="A114" s="26">
        <v>62</v>
      </c>
      <c r="B114" s="25">
        <v>43879</v>
      </c>
      <c r="C114" s="24" t="s">
        <v>10</v>
      </c>
      <c r="D114" s="23" t="s">
        <v>6</v>
      </c>
      <c r="E114" s="22">
        <v>0</v>
      </c>
      <c r="F114" s="22">
        <v>129.4</v>
      </c>
      <c r="G114" s="22">
        <v>119.37</v>
      </c>
      <c r="H114" s="21">
        <f t="shared" si="1"/>
        <v>248.77</v>
      </c>
      <c r="I114" s="20" t="s">
        <v>12</v>
      </c>
    </row>
    <row r="115" spans="1:9" ht="33.75" outlineLevel="2" x14ac:dyDescent="0.25">
      <c r="A115" s="26">
        <v>74</v>
      </c>
      <c r="B115" s="25">
        <v>43887</v>
      </c>
      <c r="C115" s="24" t="s">
        <v>10</v>
      </c>
      <c r="D115" s="23" t="s">
        <v>6</v>
      </c>
      <c r="E115" s="22">
        <v>0</v>
      </c>
      <c r="F115" s="22">
        <v>129.4</v>
      </c>
      <c r="G115" s="22">
        <v>115.8</v>
      </c>
      <c r="H115" s="21">
        <f t="shared" si="1"/>
        <v>245.2</v>
      </c>
      <c r="I115" s="20" t="s">
        <v>11</v>
      </c>
    </row>
    <row r="116" spans="1:9" ht="33.75" outlineLevel="2" x14ac:dyDescent="0.25">
      <c r="A116" s="26">
        <v>82</v>
      </c>
      <c r="B116" s="25">
        <v>43887</v>
      </c>
      <c r="C116" s="24" t="s">
        <v>10</v>
      </c>
      <c r="D116" s="23" t="s">
        <v>6</v>
      </c>
      <c r="E116" s="22">
        <v>0</v>
      </c>
      <c r="F116" s="22">
        <v>64.7</v>
      </c>
      <c r="G116" s="22">
        <v>119.37</v>
      </c>
      <c r="H116" s="21">
        <f t="shared" si="1"/>
        <v>184.07</v>
      </c>
      <c r="I116" s="20" t="s">
        <v>9</v>
      </c>
    </row>
    <row r="117" spans="1:9" outlineLevel="1" x14ac:dyDescent="0.25">
      <c r="A117" s="45"/>
      <c r="B117" s="44"/>
      <c r="C117" s="46" t="s">
        <v>8</v>
      </c>
      <c r="D117" s="43"/>
      <c r="E117" s="42">
        <f>SUBTOTAL(9,E106:E116)</f>
        <v>0</v>
      </c>
      <c r="F117" s="42">
        <f>SUBTOTAL(9,F106:F116)</f>
        <v>1242.3000000000002</v>
      </c>
      <c r="G117" s="42">
        <f>SUBTOTAL(9,G106:G116)</f>
        <v>1227.1399999999999</v>
      </c>
      <c r="H117" s="41">
        <f>SUBTOTAL(9,H106:H116)</f>
        <v>2469.44</v>
      </c>
      <c r="I117" s="6"/>
    </row>
    <row r="118" spans="1:9" ht="33.75" outlineLevel="2" x14ac:dyDescent="0.25">
      <c r="A118" s="19">
        <v>12</v>
      </c>
      <c r="B118" s="18">
        <v>43851</v>
      </c>
      <c r="C118" s="17" t="s">
        <v>7</v>
      </c>
      <c r="D118" s="16" t="s">
        <v>6</v>
      </c>
      <c r="E118" s="15">
        <v>0</v>
      </c>
      <c r="F118" s="15">
        <v>120</v>
      </c>
      <c r="G118" s="15">
        <v>70</v>
      </c>
      <c r="H118" s="14">
        <v>190</v>
      </c>
      <c r="I118" s="13" t="s">
        <v>155</v>
      </c>
    </row>
    <row r="119" spans="1:9" ht="33.75" outlineLevel="2" x14ac:dyDescent="0.25">
      <c r="A119" s="19">
        <v>53</v>
      </c>
      <c r="B119" s="18">
        <v>43879</v>
      </c>
      <c r="C119" s="17" t="s">
        <v>7</v>
      </c>
      <c r="D119" s="16" t="s">
        <v>6</v>
      </c>
      <c r="E119" s="15">
        <v>0</v>
      </c>
      <c r="F119" s="15">
        <v>129.4</v>
      </c>
      <c r="G119" s="15">
        <v>37.74</v>
      </c>
      <c r="H119" s="14">
        <f>SUM(E119:G119)</f>
        <v>167.14000000000001</v>
      </c>
      <c r="I119" s="13" t="s">
        <v>5</v>
      </c>
    </row>
    <row r="120" spans="1:9" outlineLevel="1" x14ac:dyDescent="0.25">
      <c r="A120" s="45"/>
      <c r="B120" s="44"/>
      <c r="C120" s="46" t="s">
        <v>4</v>
      </c>
      <c r="D120" s="43"/>
      <c r="E120" s="42">
        <f>SUBTOTAL(9,E118:E119)</f>
        <v>0</v>
      </c>
      <c r="F120" s="42">
        <f>SUBTOTAL(9,F118:F119)</f>
        <v>249.4</v>
      </c>
      <c r="G120" s="42">
        <f>SUBTOTAL(9,G118:G119)</f>
        <v>107.74000000000001</v>
      </c>
      <c r="H120" s="41">
        <f>SUBTOTAL(9,H118:H119)</f>
        <v>357.14</v>
      </c>
      <c r="I120" s="6"/>
    </row>
    <row r="121" spans="1:9" x14ac:dyDescent="0.25">
      <c r="A121" s="45"/>
      <c r="B121" s="44"/>
      <c r="C121" s="3" t="s">
        <v>1</v>
      </c>
      <c r="D121" s="43"/>
      <c r="E121" s="42">
        <f>SUBTOTAL(9,E28:E119)</f>
        <v>12388.559999999998</v>
      </c>
      <c r="F121" s="42">
        <f>SUBTOTAL(9,F28:F119)</f>
        <v>13207.239999999996</v>
      </c>
      <c r="G121" s="42">
        <f>SUBTOTAL(9,G28:G119)</f>
        <v>19002.109999999993</v>
      </c>
      <c r="H121" s="41">
        <f>SUBTOTAL(9,H28:H119)</f>
        <v>44597.909999999967</v>
      </c>
      <c r="I121" s="6"/>
    </row>
    <row r="125" spans="1:9" x14ac:dyDescent="0.25">
      <c r="A125" s="54" t="s">
        <v>157</v>
      </c>
      <c r="B125" s="55"/>
      <c r="C125" s="55"/>
      <c r="D125" s="55"/>
      <c r="E125" s="55"/>
      <c r="F125" s="55"/>
      <c r="G125" s="55"/>
      <c r="H125" s="56"/>
    </row>
    <row r="126" spans="1:9" x14ac:dyDescent="0.25">
      <c r="A126" s="5"/>
      <c r="B126" s="4"/>
      <c r="C126" s="4"/>
      <c r="D126" s="3" t="s">
        <v>2</v>
      </c>
      <c r="E126" s="2">
        <f>E23</f>
        <v>5137.4799999999996</v>
      </c>
      <c r="F126" s="2">
        <f t="shared" ref="F126:H126" si="2">F23</f>
        <v>3278.7</v>
      </c>
      <c r="G126" s="2">
        <f t="shared" si="2"/>
        <v>1818.8200000000002</v>
      </c>
      <c r="H126" s="2">
        <f t="shared" si="2"/>
        <v>10235</v>
      </c>
    </row>
    <row r="127" spans="1:9" x14ac:dyDescent="0.25">
      <c r="A127" s="5"/>
      <c r="B127" s="4"/>
      <c r="C127" s="4"/>
      <c r="D127" s="3" t="s">
        <v>1</v>
      </c>
      <c r="E127" s="2">
        <f>E121</f>
        <v>12388.559999999998</v>
      </c>
      <c r="F127" s="2">
        <f t="shared" ref="F127:H127" si="3">F121</f>
        <v>13207.239999999996</v>
      </c>
      <c r="G127" s="2">
        <f t="shared" si="3"/>
        <v>19002.109999999993</v>
      </c>
      <c r="H127" s="2">
        <f t="shared" si="3"/>
        <v>44597.909999999967</v>
      </c>
    </row>
    <row r="128" spans="1:9" x14ac:dyDescent="0.25">
      <c r="A128" s="5"/>
      <c r="B128" s="4"/>
      <c r="C128" s="4"/>
      <c r="D128" s="3" t="s">
        <v>0</v>
      </c>
      <c r="E128" s="2">
        <f>SUM(E126:E127)</f>
        <v>17526.039999999997</v>
      </c>
      <c r="F128" s="2">
        <f>SUM(F126:F127)</f>
        <v>16485.939999999995</v>
      </c>
      <c r="G128" s="2">
        <f>SUM(G126:G127)</f>
        <v>20820.929999999993</v>
      </c>
      <c r="H128" s="2">
        <f>SUM(H126:H127)</f>
        <v>54832.909999999967</v>
      </c>
    </row>
    <row r="130" spans="1:1" x14ac:dyDescent="0.25">
      <c r="A130" s="1" t="s">
        <v>121</v>
      </c>
    </row>
  </sheetData>
  <sortState ref="A21:I93">
    <sortCondition ref="C21"/>
  </sortState>
  <mergeCells count="4">
    <mergeCell ref="A2:I2"/>
    <mergeCell ref="A3:I3"/>
    <mergeCell ref="A25:I25"/>
    <mergeCell ref="A125:H125"/>
  </mergeCells>
  <conditionalFormatting sqref="A24:G24">
    <cfRule type="expression" dxfId="6" priority="16">
      <formula>OR(#REF!="",AND(#REF!&lt;&gt;"",#REF!=""))</formula>
    </cfRule>
  </conditionalFormatting>
  <conditionalFormatting sqref="A24:G24">
    <cfRule type="expression" priority="17">
      <formula>OR(#REF!="",AND(#REF!&lt;&gt;"",#REF!=""))</formula>
    </cfRule>
  </conditionalFormatting>
  <conditionalFormatting sqref="I24">
    <cfRule type="expression" dxfId="5" priority="14">
      <formula>OR(#REF!="",AND(#REF!&lt;&gt;"",#REF!=""))</formula>
    </cfRule>
  </conditionalFormatting>
  <conditionalFormatting sqref="A126:D128 I24">
    <cfRule type="expression" priority="15">
      <formula>OR(#REF!="",AND(#REF!&lt;&gt;"",#REF!=""))</formula>
    </cfRule>
  </conditionalFormatting>
  <conditionalFormatting sqref="A126:D128">
    <cfRule type="expression" dxfId="4" priority="13">
      <formula>OR(#REF!="",AND(#REF!&lt;&gt;"",#REF!=""))</formula>
    </cfRule>
  </conditionalFormatting>
  <conditionalFormatting sqref="E128:H128 E126:H126">
    <cfRule type="expression" dxfId="3" priority="11">
      <formula>OR(#REF!="",AND(#REF!&lt;&gt;"",#REF!=""))</formula>
    </cfRule>
  </conditionalFormatting>
  <conditionalFormatting sqref="E128:H128 E126:H126">
    <cfRule type="expression" priority="12">
      <formula>OR(#REF!="",AND(#REF!&lt;&gt;"",#REF!=""))</formula>
    </cfRule>
  </conditionalFormatting>
  <conditionalFormatting sqref="E127:H127">
    <cfRule type="expression" dxfId="2" priority="9">
      <formula>OR(#REF!="",AND(#REF!&lt;&gt;"",#REF!=""))</formula>
    </cfRule>
  </conditionalFormatting>
  <conditionalFormatting sqref="E127:H127">
    <cfRule type="expression" priority="10">
      <formula>OR(#REF!="",AND(#REF!&lt;&gt;"",#REF!=""))</formula>
    </cfRule>
  </conditionalFormatting>
  <conditionalFormatting sqref="C23">
    <cfRule type="expression" priority="4">
      <formula>OR(#REF!="",AND(#REF!&lt;&gt;"",#REF!=""))</formula>
    </cfRule>
  </conditionalFormatting>
  <conditionalFormatting sqref="C23">
    <cfRule type="expression" dxfId="1" priority="3">
      <formula>OR(#REF!="",AND(#REF!&lt;&gt;"",#REF!=""))</formula>
    </cfRule>
  </conditionalFormatting>
  <conditionalFormatting sqref="C121">
    <cfRule type="expression" priority="2">
      <formula>OR(#REF!="",AND(#REF!&lt;&gt;"",#REF!=""))</formula>
    </cfRule>
  </conditionalFormatting>
  <conditionalFormatting sqref="C121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</vt:lpstr>
      <vt:lpstr>Acumulado2020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2020-05-20T14:15:19Z</dcterms:created>
  <dcterms:modified xsi:type="dcterms:W3CDTF">2020-12-01T15:03:15Z</dcterms:modified>
</cp:coreProperties>
</file>