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Jan" sheetId="10" r:id="rId1"/>
    <sheet name="Acumulado2022" sheetId="9" r:id="rId2"/>
  </sheets>
  <externalReferences>
    <externalReference r:id="rId3"/>
  </externalReferences>
  <definedNames>
    <definedName name="_xlnm._FilterDatabase" localSheetId="1" hidden="1">Acumulado2022!$A$10:$I$33</definedName>
    <definedName name="_xlnm._FilterDatabase" localSheetId="0" hidden="1">Jan!$A$10:$I$33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0" l="1"/>
  <c r="G41" i="10" s="1"/>
  <c r="G42" i="10" s="1"/>
  <c r="H34" i="10"/>
  <c r="G34" i="10"/>
  <c r="F34" i="10"/>
  <c r="E34" i="10"/>
  <c r="H31" i="10"/>
  <c r="G31" i="10"/>
  <c r="F31" i="10"/>
  <c r="E31" i="10"/>
  <c r="H16" i="10"/>
  <c r="G16" i="10"/>
  <c r="F16" i="10"/>
  <c r="E16" i="10"/>
  <c r="H14" i="10"/>
  <c r="G14" i="10"/>
  <c r="F14" i="10"/>
  <c r="E14" i="10"/>
  <c r="H12" i="10"/>
  <c r="H35" i="10" s="1"/>
  <c r="H41" i="10" s="1"/>
  <c r="H42" i="10" s="1"/>
  <c r="G12" i="10"/>
  <c r="F12" i="10"/>
  <c r="F35" i="10" s="1"/>
  <c r="F41" i="10" s="1"/>
  <c r="F42" i="10" s="1"/>
  <c r="E12" i="10"/>
  <c r="E35" i="10" s="1"/>
  <c r="E41" i="10" s="1"/>
  <c r="E42" i="10" s="1"/>
  <c r="H34" i="9"/>
  <c r="G34" i="9"/>
  <c r="F34" i="9"/>
  <c r="E34" i="9"/>
  <c r="H31" i="9"/>
  <c r="G31" i="9"/>
  <c r="F31" i="9"/>
  <c r="E31" i="9"/>
  <c r="H16" i="9"/>
  <c r="G16" i="9"/>
  <c r="F16" i="9"/>
  <c r="E16" i="9"/>
  <c r="H14" i="9"/>
  <c r="G14" i="9"/>
  <c r="F14" i="9"/>
  <c r="E14" i="9"/>
  <c r="H12" i="9"/>
  <c r="H35" i="9" s="1"/>
  <c r="H41" i="9" s="1"/>
  <c r="G12" i="9"/>
  <c r="G35" i="9" s="1"/>
  <c r="G41" i="9" s="1"/>
  <c r="F12" i="9"/>
  <c r="F35" i="9" s="1"/>
  <c r="F41" i="9" s="1"/>
  <c r="E12" i="9"/>
  <c r="E35" i="9" l="1"/>
  <c r="E41" i="9" s="1"/>
  <c r="E42" i="9" s="1"/>
  <c r="F42" i="9" l="1"/>
  <c r="G42" i="9"/>
  <c r="H42" i="9"/>
</calcChain>
</file>

<file path=xl/sharedStrings.xml><?xml version="1.0" encoding="utf-8"?>
<sst xmlns="http://schemas.openxmlformats.org/spreadsheetml/2006/main" count="180" uniqueCount="51">
  <si>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</si>
  <si>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</si>
  <si>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</si>
  <si>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</si>
  <si>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</si>
  <si>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</si>
  <si>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</si>
  <si>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</si>
  <si>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</si>
  <si>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</si>
  <si>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</si>
  <si>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</si>
  <si>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</si>
  <si>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</si>
  <si>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Publicado em xx/xx/202x por Isabella Pereira de Sousa - Assistente Administrativa</t>
  </si>
  <si>
    <t>RESUMO ACUMULADO 2022</t>
  </si>
  <si>
    <t>DIÁRIAS, AJUDA DE CUSTOS DESLOCAMENTO EM ACUMULADO/2022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</si>
  <si>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</si>
  <si>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</si>
  <si>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</si>
  <si>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</si>
  <si>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</si>
  <si>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Larissa Moreira</t>
  </si>
  <si>
    <t>Conselheiro</t>
  </si>
  <si>
    <t>Silvya Helena Caprario</t>
  </si>
  <si>
    <t>Gogliardo Vieira Maragno</t>
  </si>
  <si>
    <t>Eliane de Queiroz Gomes Castro</t>
  </si>
  <si>
    <t>Patricia Figueiredo Sarquis Herden</t>
  </si>
  <si>
    <t>Pagamento de 60 Auxílio Quilometragem, 1 Auxílio Alimentação Estadual a Patrícia Figueiredo Sarquis Herden referente a: 967/2021 - Convocação para Reunião Cooperação Técnica - Prefeitura Municipal de Florianópolis, Florianópolis/SC, 17/08/2021.</t>
  </si>
  <si>
    <t>Pagamento de 61 Auxílio Quilometragem, 2 Auxílio Alimentação Estadual a Patrícia Figueiredo Sarquis Herden referente a: 1038/2021 - Convocação para Visitação para prospecção futura Sede (Presidente Patrícia e Vice-Presid, Florianópolis/SC, 01/11/2021.</t>
  </si>
  <si>
    <t>Pagamento de 60 Auxílio Quilometragem, 1 Auxílio Alimentação Estadual a Patrícia Figueiredo Sarquis Herden referente a: 1050/2021 - Convocação para Reunião Ordinária da Comissão Temporária de Patrimônio - CTP - CAU/SC, Florianópolis/SC, 17/11/2021.</t>
  </si>
  <si>
    <t>Pagamento de 60 Auxílio Quilometragem, 1 Auxílio Alimentação Estadual a Patrícia Figueiredo Sarquis Herden referente a: 1033/2021 - Convocação para 14ª Reunião Plenária Extraordinária do CAU/SC, Florianópolis/SC, 19/11/2021.</t>
  </si>
  <si>
    <t>Pagamento de 60 Auxílio Quilometragem, 2 Auxílio Alimentação Estadual a Patrícia Figueiredo Sarquis Herden referente a: 1060/2021 - Convocação para Vinda ao CAU/SC para despachos, Florianópolis/SC; 1051/2021 - Convocação para Agenda reunião Prefeito Florianópolis Floripa Sustentável, Florianópolis/SC, 23/11/2021.</t>
  </si>
  <si>
    <t>Pagamento de 2 Auxílio Alimentação Estadual, 60 Auxílio Quilometragem a Patrícia Figueiredo Sarquis Herden referente a: 1063/2021 - Convocação para Reunião Gerente de Fiscalização, Florianópolis/SC, 25/11/2021.</t>
  </si>
  <si>
    <t>Pagamento de 60 Auxílio Quilometragem, 2 Auxílio Alimentação Estadual a Patrícia Figueiredo Sarquis Herden referente a: 1056/2021 - Convocação para 11ª Reunião Ordinária do Conselho Diretor, Florianópolis/SC, 30/11/2021.</t>
  </si>
  <si>
    <t>Pagamento de 60 Auxílio Quilometragem, 2 Auxílio Alimentação Estadual a Patrícia Figueiredo Sarquis Herden referente a: 1009/2021 - Convocação para 5ª Reunião Ordinária da Comissão Temporária de Patrimônio - CTP, Florianópolis/SC, 13/10/2021.</t>
  </si>
  <si>
    <t>Pagamento de 2 Auxílio Alimentação Estadual, 60 Auxílio Quilometragem a Patrícia Figueiredo Sarquis Herden referente a: 1072/2021 - Convocação para 122ª Reunião Plenária Ordinária, Florianópolis/SC, 10/12/2021.</t>
  </si>
  <si>
    <t>Pagamento de 60 Auxílio Quilometragem, 1 Auxílio Alimentação Estadual a Patrícia Figueiredo Sarquis Herden referente a: 1090/2021 - Convocação para Reuniões no CAU/SC, Florianópolis/SC, 21/12/2021.</t>
  </si>
  <si>
    <t>Pagamento de 61 Auxílio Quilometragem, 1 Auxílio Alimentação Estadual a Patrícia Figueiredo Sarquis Herden referente a: 957/2021 - Convocação para Reunião e visita ao imóvel da Secretaria de Estado da Administração, Florianópolis/SC, 22/07/2021.</t>
  </si>
  <si>
    <t>Pagamento de 60 Auxílio Quilometragem, 1 Auxílio Alimentação Estadual a Patrícia Figueiredo Sarquis Herden referente a: 981/2021 - Convocação para 8ª Reunião Ordinária do Conselho Diretor - CD, Florianópolis/SC, 31/08/2021.</t>
  </si>
  <si>
    <t>Pagamento de 1 Auxílio Alimentação Estadual, 60 Auxílio Quilometragem a Patrícia Figueiredo Sarquis Herden referente a: 1003/2021 - Convocação para Reunião CELESC, Florianópolis/SC, 30/09/2021.</t>
  </si>
  <si>
    <t>Pagamento de 60 Auxílio Quilometragem, 2 Auxílio Alimentação Estadual a Patrícia Figueiredo Sarquis Herden referente a: 1087/2021 - Convocação para Reunião Extraordinária CPP-CAU/BR, Florianópolis/SC; 1088/2021 - Convocação para Reunião com Escudero, Florianópolis/SC, 20/12/2021.</t>
  </si>
  <si>
    <t>*Conforme atualização do artigo 21 da Portaria Normativa Nº 002-2019 e autorizada pela Deliberação COAF-CAU/SC nº 01, de 24 de janeiro de 2022, houve um reajuste de  17,78321% em relação aos valores do ano anterior. Os valores desta planilha já estão reajustados, porém o valor da diferença foi pago somente em 15/02/2022. O reajuste foi feito apenas em diárias e ajudas de custo para eventos que ocorreram no ano de 2022.</t>
  </si>
  <si>
    <t>Eliane de Queiroz Gomes Castro Total</t>
  </si>
  <si>
    <t>Gogliardo Vieira Maragno Total</t>
  </si>
  <si>
    <t>Larissa Moreira Total</t>
  </si>
  <si>
    <t>Patricia Figueiredo Sarquis Herden Total</t>
  </si>
  <si>
    <t>Silvya Helena Caprario Total</t>
  </si>
  <si>
    <t>DIÁRIAS, AJUDA DE CUSTOS DESLOCAMENTO EM JANEIRO/2022</t>
  </si>
  <si>
    <t>RESUMO DE JANEIRO</t>
  </si>
  <si>
    <t>Publicado em 04/04/2022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</si>
</sst>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10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0</xdr:rowOff>
    </xdr:from>
    <xdr:to>
      <xdr:col>4</xdr:col>
      <xdr:colOff>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0</xdr:rowOff>
    </xdr:from>
    <xdr:to>
      <xdr:col>4</xdr:col>
      <xdr:colOff>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A37" sqref="A37:XFD37"/>
    </sheetView>
  </sheetViews>
  <sheetFormatPr defaultRowHeight="15" outlineLevelRow="2" x14ac:dyDescent="0.25"/>
  <cols>
    <col min="1" max="1" width="5.7109375" style="23" bestFit="1" customWidth="1"/>
    <col min="2" max="2" width="9.7109375" style="23" customWidth="1"/>
    <col min="3" max="3" width="34.7109375" style="23" customWidth="1"/>
    <col min="4" max="4" width="12.42578125" style="23" customWidth="1"/>
    <col min="5" max="5" width="10.5703125" style="23" bestFit="1" customWidth="1"/>
    <col min="6" max="6" width="9.7109375" style="23" bestFit="1" customWidth="1"/>
    <col min="7" max="7" width="10.5703125" style="23" bestFit="1" customWidth="1"/>
    <col min="8" max="8" width="10.7109375" style="23" customWidth="1"/>
    <col min="9" max="9" width="74.140625" style="23" customWidth="1"/>
    <col min="10" max="16384" width="9.140625" style="23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7" t="s">
        <v>48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38" t="s">
        <v>10</v>
      </c>
      <c r="B8" s="39"/>
      <c r="C8" s="39"/>
      <c r="D8" s="39"/>
      <c r="E8" s="39"/>
      <c r="F8" s="39"/>
      <c r="G8" s="39"/>
      <c r="H8" s="39"/>
      <c r="I8" s="40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45" outlineLevel="2" x14ac:dyDescent="0.25">
      <c r="A11" s="16">
        <v>5</v>
      </c>
      <c r="B11" s="17">
        <v>44586</v>
      </c>
      <c r="C11" s="18" t="s">
        <v>26</v>
      </c>
      <c r="D11" s="19" t="s">
        <v>23</v>
      </c>
      <c r="E11" s="20">
        <v>390.99</v>
      </c>
      <c r="F11" s="20">
        <v>281.52</v>
      </c>
      <c r="G11" s="20">
        <v>721.1</v>
      </c>
      <c r="H11" s="21">
        <v>1393.6100000000001</v>
      </c>
      <c r="I11" s="22" t="s">
        <v>21</v>
      </c>
    </row>
    <row r="12" spans="1:9" outlineLevel="1" x14ac:dyDescent="0.25">
      <c r="A12" s="30"/>
      <c r="B12" s="31"/>
      <c r="C12" s="32" t="s">
        <v>43</v>
      </c>
      <c r="D12" s="29"/>
      <c r="E12" s="26">
        <f>SUBTOTAL(9,E11:E11)</f>
        <v>390.99</v>
      </c>
      <c r="F12" s="26">
        <f>SUBTOTAL(9,F11:F11)</f>
        <v>281.52</v>
      </c>
      <c r="G12" s="26">
        <f>SUBTOTAL(9,G11:G11)</f>
        <v>721.1</v>
      </c>
      <c r="H12" s="27">
        <f>SUBTOTAL(9,H11:H11)</f>
        <v>1393.6100000000001</v>
      </c>
      <c r="I12" s="28"/>
    </row>
    <row r="13" spans="1:9" ht="45" outlineLevel="2" x14ac:dyDescent="0.25">
      <c r="A13" s="16">
        <v>3</v>
      </c>
      <c r="B13" s="17">
        <v>44586</v>
      </c>
      <c r="C13" s="33" t="s">
        <v>25</v>
      </c>
      <c r="D13" s="19" t="s">
        <v>23</v>
      </c>
      <c r="E13" s="20">
        <v>0</v>
      </c>
      <c r="F13" s="20">
        <v>187.68</v>
      </c>
      <c r="G13" s="20">
        <v>119.06</v>
      </c>
      <c r="H13" s="21">
        <v>306.74</v>
      </c>
      <c r="I13" s="22" t="s">
        <v>19</v>
      </c>
    </row>
    <row r="14" spans="1:9" outlineLevel="1" x14ac:dyDescent="0.25">
      <c r="A14" s="30"/>
      <c r="B14" s="31"/>
      <c r="C14" s="32" t="s">
        <v>44</v>
      </c>
      <c r="D14" s="29"/>
      <c r="E14" s="26">
        <f>SUBTOTAL(9,E13:E13)</f>
        <v>0</v>
      </c>
      <c r="F14" s="26">
        <f>SUBTOTAL(9,F13:F13)</f>
        <v>187.68</v>
      </c>
      <c r="G14" s="26">
        <f>SUBTOTAL(9,G13:G13)</f>
        <v>119.06</v>
      </c>
      <c r="H14" s="27">
        <f>SUBTOTAL(9,H13:H13)</f>
        <v>306.74</v>
      </c>
      <c r="I14" s="28"/>
    </row>
    <row r="15" spans="1:9" ht="45" outlineLevel="2" x14ac:dyDescent="0.25">
      <c r="A15" s="16">
        <v>1</v>
      </c>
      <c r="B15" s="17">
        <v>44586</v>
      </c>
      <c r="C15" s="33" t="s">
        <v>22</v>
      </c>
      <c r="D15" s="19" t="s">
        <v>23</v>
      </c>
      <c r="E15" s="20">
        <v>0</v>
      </c>
      <c r="F15" s="20">
        <v>187.68</v>
      </c>
      <c r="G15" s="20">
        <v>353.02</v>
      </c>
      <c r="H15" s="21">
        <v>540.70000000000005</v>
      </c>
      <c r="I15" s="22" t="s">
        <v>17</v>
      </c>
    </row>
    <row r="16" spans="1:9" outlineLevel="1" x14ac:dyDescent="0.25">
      <c r="A16" s="30"/>
      <c r="B16" s="31"/>
      <c r="C16" s="32" t="s">
        <v>45</v>
      </c>
      <c r="D16" s="29"/>
      <c r="E16" s="26">
        <f>SUBTOTAL(9,E15:E15)</f>
        <v>0</v>
      </c>
      <c r="F16" s="26">
        <f>SUBTOTAL(9,F15:F15)</f>
        <v>187.68</v>
      </c>
      <c r="G16" s="26">
        <f>SUBTOTAL(9,G15:G15)</f>
        <v>353.02</v>
      </c>
      <c r="H16" s="27">
        <f>SUBTOTAL(9,H15:H15)</f>
        <v>540.70000000000005</v>
      </c>
      <c r="I16" s="28"/>
    </row>
    <row r="17" spans="1:9" ht="33.75" outlineLevel="2" x14ac:dyDescent="0.25">
      <c r="A17" s="16">
        <v>103</v>
      </c>
      <c r="B17" s="17">
        <v>44572</v>
      </c>
      <c r="C17" s="33" t="s">
        <v>27</v>
      </c>
      <c r="D17" s="19" t="s">
        <v>23</v>
      </c>
      <c r="E17" s="20">
        <v>0</v>
      </c>
      <c r="F17" s="20">
        <v>79.67</v>
      </c>
      <c r="G17" s="20">
        <v>88.2</v>
      </c>
      <c r="H17" s="21">
        <v>167.87</v>
      </c>
      <c r="I17" s="22" t="s">
        <v>28</v>
      </c>
    </row>
    <row r="18" spans="1:9" ht="33.75" outlineLevel="2" x14ac:dyDescent="0.25">
      <c r="A18" s="16">
        <v>104</v>
      </c>
      <c r="B18" s="17">
        <v>44572</v>
      </c>
      <c r="C18" s="33" t="s">
        <v>27</v>
      </c>
      <c r="D18" s="19" t="s">
        <v>23</v>
      </c>
      <c r="E18" s="20">
        <v>0</v>
      </c>
      <c r="F18" s="20">
        <v>159.34</v>
      </c>
      <c r="G18" s="20">
        <v>89.67</v>
      </c>
      <c r="H18" s="21">
        <v>249.01</v>
      </c>
      <c r="I18" s="22" t="s">
        <v>29</v>
      </c>
    </row>
    <row r="19" spans="1:9" ht="33.75" outlineLevel="2" x14ac:dyDescent="0.25">
      <c r="A19" s="16">
        <v>105</v>
      </c>
      <c r="B19" s="17">
        <v>44572</v>
      </c>
      <c r="C19" s="33" t="s">
        <v>27</v>
      </c>
      <c r="D19" s="19" t="s">
        <v>23</v>
      </c>
      <c r="E19" s="20">
        <v>0</v>
      </c>
      <c r="F19" s="20">
        <v>79.67</v>
      </c>
      <c r="G19" s="20">
        <v>88.2</v>
      </c>
      <c r="H19" s="21">
        <v>167.87</v>
      </c>
      <c r="I19" s="22" t="s">
        <v>30</v>
      </c>
    </row>
    <row r="20" spans="1:9" ht="33.75" outlineLevel="2" x14ac:dyDescent="0.25">
      <c r="A20" s="16">
        <v>106</v>
      </c>
      <c r="B20" s="17">
        <v>44572</v>
      </c>
      <c r="C20" s="33" t="s">
        <v>27</v>
      </c>
      <c r="D20" s="19" t="s">
        <v>23</v>
      </c>
      <c r="E20" s="20">
        <v>0</v>
      </c>
      <c r="F20" s="20">
        <v>79.67</v>
      </c>
      <c r="G20" s="20">
        <v>88.2</v>
      </c>
      <c r="H20" s="21">
        <v>167.87</v>
      </c>
      <c r="I20" s="22" t="s">
        <v>31</v>
      </c>
    </row>
    <row r="21" spans="1:9" ht="45" outlineLevel="2" x14ac:dyDescent="0.25">
      <c r="A21" s="16">
        <v>107</v>
      </c>
      <c r="B21" s="17">
        <v>44572</v>
      </c>
      <c r="C21" s="33" t="s">
        <v>27</v>
      </c>
      <c r="D21" s="19" t="s">
        <v>23</v>
      </c>
      <c r="E21" s="20">
        <v>0</v>
      </c>
      <c r="F21" s="20">
        <v>159.34</v>
      </c>
      <c r="G21" s="20">
        <v>88.2</v>
      </c>
      <c r="H21" s="21">
        <v>247.54000000000002</v>
      </c>
      <c r="I21" s="22" t="s">
        <v>32</v>
      </c>
    </row>
    <row r="22" spans="1:9" ht="33.75" outlineLevel="2" x14ac:dyDescent="0.25">
      <c r="A22" s="16">
        <v>108</v>
      </c>
      <c r="B22" s="17">
        <v>44572</v>
      </c>
      <c r="C22" s="33" t="s">
        <v>27</v>
      </c>
      <c r="D22" s="19" t="s">
        <v>23</v>
      </c>
      <c r="E22" s="20">
        <v>0</v>
      </c>
      <c r="F22" s="20">
        <v>159.34</v>
      </c>
      <c r="G22" s="20">
        <v>88.2</v>
      </c>
      <c r="H22" s="21">
        <v>247.54000000000002</v>
      </c>
      <c r="I22" s="22" t="s">
        <v>33</v>
      </c>
    </row>
    <row r="23" spans="1:9" ht="33.75" outlineLevel="2" x14ac:dyDescent="0.25">
      <c r="A23" s="16">
        <v>109</v>
      </c>
      <c r="B23" s="17">
        <v>44572</v>
      </c>
      <c r="C23" s="33" t="s">
        <v>27</v>
      </c>
      <c r="D23" s="19" t="s">
        <v>23</v>
      </c>
      <c r="E23" s="20">
        <v>0</v>
      </c>
      <c r="F23" s="20">
        <v>159.34</v>
      </c>
      <c r="G23" s="20">
        <v>88.2</v>
      </c>
      <c r="H23" s="21">
        <v>247.54000000000002</v>
      </c>
      <c r="I23" s="22" t="s">
        <v>34</v>
      </c>
    </row>
    <row r="24" spans="1:9" ht="33.75" outlineLevel="2" x14ac:dyDescent="0.25">
      <c r="A24" s="16">
        <v>110</v>
      </c>
      <c r="B24" s="17">
        <v>44572</v>
      </c>
      <c r="C24" s="33" t="s">
        <v>27</v>
      </c>
      <c r="D24" s="19" t="s">
        <v>23</v>
      </c>
      <c r="E24" s="20">
        <v>0</v>
      </c>
      <c r="F24" s="20">
        <v>159.34</v>
      </c>
      <c r="G24" s="20">
        <v>88.2</v>
      </c>
      <c r="H24" s="21">
        <v>247.54000000000002</v>
      </c>
      <c r="I24" s="22" t="s">
        <v>35</v>
      </c>
    </row>
    <row r="25" spans="1:9" ht="33.75" outlineLevel="2" x14ac:dyDescent="0.25">
      <c r="A25" s="16">
        <v>111</v>
      </c>
      <c r="B25" s="17">
        <v>44572</v>
      </c>
      <c r="C25" s="33" t="s">
        <v>27</v>
      </c>
      <c r="D25" s="19" t="s">
        <v>23</v>
      </c>
      <c r="E25" s="20">
        <v>0</v>
      </c>
      <c r="F25" s="20">
        <v>159.34</v>
      </c>
      <c r="G25" s="20">
        <v>88.2</v>
      </c>
      <c r="H25" s="21">
        <v>247.54000000000002</v>
      </c>
      <c r="I25" s="22" t="s">
        <v>36</v>
      </c>
    </row>
    <row r="26" spans="1:9" ht="22.5" outlineLevel="2" x14ac:dyDescent="0.25">
      <c r="A26" s="16">
        <v>112</v>
      </c>
      <c r="B26" s="17">
        <v>44572</v>
      </c>
      <c r="C26" s="33" t="s">
        <v>27</v>
      </c>
      <c r="D26" s="19" t="s">
        <v>23</v>
      </c>
      <c r="E26" s="20">
        <v>0</v>
      </c>
      <c r="F26" s="20">
        <v>79.67</v>
      </c>
      <c r="G26" s="20">
        <v>88.2</v>
      </c>
      <c r="H26" s="21">
        <v>167.87</v>
      </c>
      <c r="I26" s="22" t="s">
        <v>37</v>
      </c>
    </row>
    <row r="27" spans="1:9" ht="33.75" outlineLevel="2" x14ac:dyDescent="0.25">
      <c r="A27" s="16">
        <v>113</v>
      </c>
      <c r="B27" s="17">
        <v>44572</v>
      </c>
      <c r="C27" s="33" t="s">
        <v>27</v>
      </c>
      <c r="D27" s="19" t="s">
        <v>23</v>
      </c>
      <c r="E27" s="20">
        <v>0</v>
      </c>
      <c r="F27" s="20">
        <v>79.67</v>
      </c>
      <c r="G27" s="20">
        <v>89.67</v>
      </c>
      <c r="H27" s="21">
        <v>169.34</v>
      </c>
      <c r="I27" s="22" t="s">
        <v>38</v>
      </c>
    </row>
    <row r="28" spans="1:9" ht="33.75" outlineLevel="2" x14ac:dyDescent="0.25">
      <c r="A28" s="16">
        <v>114</v>
      </c>
      <c r="B28" s="17">
        <v>44572</v>
      </c>
      <c r="C28" s="33" t="s">
        <v>27</v>
      </c>
      <c r="D28" s="19" t="s">
        <v>23</v>
      </c>
      <c r="E28" s="20">
        <v>0</v>
      </c>
      <c r="F28" s="20">
        <v>79.67</v>
      </c>
      <c r="G28" s="20">
        <v>88.2</v>
      </c>
      <c r="H28" s="21">
        <v>167.87</v>
      </c>
      <c r="I28" s="22" t="s">
        <v>39</v>
      </c>
    </row>
    <row r="29" spans="1:9" ht="22.5" outlineLevel="2" x14ac:dyDescent="0.25">
      <c r="A29" s="16">
        <v>115</v>
      </c>
      <c r="B29" s="17">
        <v>44572</v>
      </c>
      <c r="C29" s="33" t="s">
        <v>27</v>
      </c>
      <c r="D29" s="19" t="s">
        <v>23</v>
      </c>
      <c r="E29" s="20">
        <v>0</v>
      </c>
      <c r="F29" s="20">
        <v>79.67</v>
      </c>
      <c r="G29" s="20">
        <v>88.2</v>
      </c>
      <c r="H29" s="21">
        <v>167.87</v>
      </c>
      <c r="I29" s="22" t="s">
        <v>40</v>
      </c>
    </row>
    <row r="30" spans="1:9" ht="33.75" outlineLevel="2" x14ac:dyDescent="0.25">
      <c r="A30" s="16">
        <v>116</v>
      </c>
      <c r="B30" s="17">
        <v>44572</v>
      </c>
      <c r="C30" s="33" t="s">
        <v>27</v>
      </c>
      <c r="D30" s="19" t="s">
        <v>23</v>
      </c>
      <c r="E30" s="20">
        <v>0</v>
      </c>
      <c r="F30" s="20">
        <v>159.34</v>
      </c>
      <c r="G30" s="20">
        <v>88.2</v>
      </c>
      <c r="H30" s="21">
        <v>247.54000000000002</v>
      </c>
      <c r="I30" s="22" t="s">
        <v>41</v>
      </c>
    </row>
    <row r="31" spans="1:9" outlineLevel="1" x14ac:dyDescent="0.25">
      <c r="A31" s="30"/>
      <c r="B31" s="31"/>
      <c r="C31" s="32" t="s">
        <v>46</v>
      </c>
      <c r="D31" s="29"/>
      <c r="E31" s="26">
        <f>SUBTOTAL(9,E17:E30)</f>
        <v>0</v>
      </c>
      <c r="F31" s="26">
        <f>SUBTOTAL(9,F17:F30)</f>
        <v>1673.0700000000002</v>
      </c>
      <c r="G31" s="26">
        <f>SUBTOTAL(9,G17:G30)</f>
        <v>1237.7400000000002</v>
      </c>
      <c r="H31" s="27">
        <f>SUBTOTAL(9,H17:H30)</f>
        <v>2910.81</v>
      </c>
      <c r="I31" s="28"/>
    </row>
    <row r="32" spans="1:9" ht="45" outlineLevel="2" x14ac:dyDescent="0.25">
      <c r="A32" s="16">
        <v>2</v>
      </c>
      <c r="B32" s="17">
        <v>44586</v>
      </c>
      <c r="C32" s="33" t="s">
        <v>24</v>
      </c>
      <c r="D32" s="19" t="s">
        <v>23</v>
      </c>
      <c r="E32" s="20">
        <v>0</v>
      </c>
      <c r="F32" s="20">
        <v>187.68</v>
      </c>
      <c r="G32" s="20">
        <v>153.66</v>
      </c>
      <c r="H32" s="21">
        <v>341.34000000000003</v>
      </c>
      <c r="I32" s="22" t="s">
        <v>18</v>
      </c>
    </row>
    <row r="33" spans="1:9" ht="45" outlineLevel="2" x14ac:dyDescent="0.25">
      <c r="A33" s="16">
        <v>4</v>
      </c>
      <c r="B33" s="17">
        <v>44586</v>
      </c>
      <c r="C33" s="33" t="s">
        <v>24</v>
      </c>
      <c r="D33" s="19" t="s">
        <v>23</v>
      </c>
      <c r="E33" s="20">
        <v>0</v>
      </c>
      <c r="F33" s="20">
        <v>187.68</v>
      </c>
      <c r="G33" s="20">
        <v>153.66</v>
      </c>
      <c r="H33" s="21">
        <v>341.34000000000003</v>
      </c>
      <c r="I33" s="22" t="s">
        <v>20</v>
      </c>
    </row>
    <row r="34" spans="1:9" outlineLevel="1" x14ac:dyDescent="0.25">
      <c r="A34" s="30"/>
      <c r="B34" s="31"/>
      <c r="C34" s="32" t="s">
        <v>47</v>
      </c>
      <c r="D34" s="25"/>
      <c r="E34" s="26">
        <f>SUBTOTAL(9,E32:E33)</f>
        <v>0</v>
      </c>
      <c r="F34" s="26">
        <f>SUBTOTAL(9,F32:F33)</f>
        <v>375.36</v>
      </c>
      <c r="G34" s="26">
        <f>SUBTOTAL(9,G32:G33)</f>
        <v>307.32</v>
      </c>
      <c r="H34" s="27">
        <f>SUBTOTAL(9,H32:H33)</f>
        <v>682.68000000000006</v>
      </c>
      <c r="I34" s="28"/>
    </row>
    <row r="35" spans="1:9" x14ac:dyDescent="0.25">
      <c r="A35" s="30"/>
      <c r="B35" s="31"/>
      <c r="C35" s="32" t="s">
        <v>12</v>
      </c>
      <c r="D35" s="25"/>
      <c r="E35" s="26">
        <f>SUBTOTAL(9,E11:E33)</f>
        <v>390.99</v>
      </c>
      <c r="F35" s="26">
        <f>SUBTOTAL(9,F11:F33)</f>
        <v>2705.3099999999995</v>
      </c>
      <c r="G35" s="26">
        <f>SUBTOTAL(9,G11:G33)</f>
        <v>2738.24</v>
      </c>
      <c r="H35" s="27">
        <f>SUBTOTAL(9,H11:H33)</f>
        <v>5834.54</v>
      </c>
      <c r="I35" s="28"/>
    </row>
    <row r="36" spans="1:9" s="24" customFormat="1" ht="3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9" s="24" customFormat="1" ht="25.5" customHeight="1" x14ac:dyDescent="0.25">
      <c r="A37" s="42" t="s">
        <v>42</v>
      </c>
      <c r="B37" s="42"/>
      <c r="C37" s="42"/>
      <c r="D37" s="42"/>
      <c r="E37" s="42"/>
      <c r="F37" s="42"/>
      <c r="G37" s="42"/>
      <c r="H37" s="42"/>
      <c r="I37" s="42"/>
    </row>
    <row r="39" spans="1:9" x14ac:dyDescent="0.25">
      <c r="A39" s="34" t="s">
        <v>49</v>
      </c>
      <c r="B39" s="35"/>
      <c r="C39" s="35"/>
      <c r="D39" s="35"/>
      <c r="E39" s="35"/>
      <c r="F39" s="35"/>
      <c r="G39" s="35"/>
      <c r="H39" s="36"/>
    </row>
    <row r="40" spans="1:9" x14ac:dyDescent="0.25">
      <c r="A40" s="11"/>
      <c r="B40" s="12"/>
      <c r="C40" s="12"/>
      <c r="D40" s="13" t="s">
        <v>11</v>
      </c>
      <c r="E40" s="14">
        <v>0</v>
      </c>
      <c r="F40" s="14">
        <v>0</v>
      </c>
      <c r="G40" s="14">
        <v>0</v>
      </c>
      <c r="H40" s="14">
        <v>0</v>
      </c>
    </row>
    <row r="41" spans="1:9" x14ac:dyDescent="0.25">
      <c r="A41" s="11"/>
      <c r="B41" s="12"/>
      <c r="C41" s="12"/>
      <c r="D41" s="13" t="s">
        <v>12</v>
      </c>
      <c r="E41" s="14">
        <f>E35</f>
        <v>390.99</v>
      </c>
      <c r="F41" s="14">
        <f>F35</f>
        <v>2705.3099999999995</v>
      </c>
      <c r="G41" s="14">
        <f>G35</f>
        <v>2738.24</v>
      </c>
      <c r="H41" s="14">
        <f>H35</f>
        <v>5834.54</v>
      </c>
    </row>
    <row r="42" spans="1:9" x14ac:dyDescent="0.25">
      <c r="A42" s="11"/>
      <c r="B42" s="12"/>
      <c r="C42" s="12"/>
      <c r="D42" s="13" t="s">
        <v>13</v>
      </c>
      <c r="E42" s="14">
        <f>SUM(E40:E41)</f>
        <v>390.99</v>
      </c>
      <c r="F42" s="14">
        <f t="shared" ref="F42:H42" si="0">SUM(F40:F41)</f>
        <v>2705.3099999999995</v>
      </c>
      <c r="G42" s="14">
        <f t="shared" si="0"/>
        <v>2738.24</v>
      </c>
      <c r="H42" s="14">
        <f t="shared" si="0"/>
        <v>5834.54</v>
      </c>
    </row>
    <row r="44" spans="1:9" x14ac:dyDescent="0.25">
      <c r="A44" s="15" t="s">
        <v>50</v>
      </c>
    </row>
  </sheetData>
  <mergeCells count="6">
    <mergeCell ref="A39:H39"/>
    <mergeCell ref="A2:I2"/>
    <mergeCell ref="A3:I3"/>
    <mergeCell ref="A8:I8"/>
    <mergeCell ref="A36:I36"/>
    <mergeCell ref="A37:I37"/>
  </mergeCells>
  <conditionalFormatting sqref="A6:G7">
    <cfRule type="expression" dxfId="9" priority="8">
      <formula>OR(#REF!="",AND(#REF!&lt;&gt;"",#REF!=""))</formula>
    </cfRule>
  </conditionalFormatting>
  <conditionalFormatting sqref="A6:G7">
    <cfRule type="expression" priority="9">
      <formula>OR(#REF!="",AND(#REF!&lt;&gt;"",#REF!=""))</formula>
    </cfRule>
  </conditionalFormatting>
  <conditionalFormatting sqref="I6:I7">
    <cfRule type="expression" dxfId="8" priority="6">
      <formula>OR(#REF!="",AND(#REF!&lt;&gt;"",#REF!=""))</formula>
    </cfRule>
  </conditionalFormatting>
  <conditionalFormatting sqref="I6:I7 A40:D42">
    <cfRule type="expression" priority="7">
      <formula>OR(#REF!="",AND(#REF!&lt;&gt;"",#REF!=""))</formula>
    </cfRule>
  </conditionalFormatting>
  <conditionalFormatting sqref="A40:D42">
    <cfRule type="expression" dxfId="7" priority="5">
      <formula>OR(#REF!="",AND(#REF!&lt;&gt;"",#REF!=""))</formula>
    </cfRule>
  </conditionalFormatting>
  <conditionalFormatting sqref="E40:H40 E42:H42">
    <cfRule type="expression" dxfId="6" priority="3">
      <formula>OR(#REF!="",AND(#REF!&lt;&gt;"",#REF!=""))</formula>
    </cfRule>
  </conditionalFormatting>
  <conditionalFormatting sqref="E40:H40 E42:H42">
    <cfRule type="expression" priority="4">
      <formula>OR(#REF!="",AND(#REF!&lt;&gt;"",#REF!=""))</formula>
    </cfRule>
  </conditionalFormatting>
  <conditionalFormatting sqref="E41:H41">
    <cfRule type="expression" dxfId="5" priority="1">
      <formula>OR(#REF!="",AND(#REF!&lt;&gt;"",#REF!=""))</formula>
    </cfRule>
  </conditionalFormatting>
  <conditionalFormatting sqref="E41:H41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opLeftCell="A13" zoomScaleNormal="100" workbookViewId="0">
      <selection activeCell="C23" sqref="C23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7" t="s">
        <v>16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38" t="s">
        <v>10</v>
      </c>
      <c r="B8" s="39"/>
      <c r="C8" s="39"/>
      <c r="D8" s="39"/>
      <c r="E8" s="39"/>
      <c r="F8" s="39"/>
      <c r="G8" s="39"/>
      <c r="H8" s="39"/>
      <c r="I8" s="40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45" outlineLevel="2" x14ac:dyDescent="0.25">
      <c r="A11" s="16">
        <v>5</v>
      </c>
      <c r="B11" s="17">
        <v>44586</v>
      </c>
      <c r="C11" s="18" t="s">
        <v>26</v>
      </c>
      <c r="D11" s="19" t="s">
        <v>23</v>
      </c>
      <c r="E11" s="20">
        <v>390.99</v>
      </c>
      <c r="F11" s="20">
        <v>281.52</v>
      </c>
      <c r="G11" s="20">
        <v>721.1</v>
      </c>
      <c r="H11" s="21">
        <v>1393.6100000000001</v>
      </c>
      <c r="I11" s="22" t="s">
        <v>21</v>
      </c>
    </row>
    <row r="12" spans="1:9" s="23" customFormat="1" outlineLevel="1" x14ac:dyDescent="0.25">
      <c r="A12" s="30"/>
      <c r="B12" s="31"/>
      <c r="C12" s="32" t="s">
        <v>43</v>
      </c>
      <c r="D12" s="29"/>
      <c r="E12" s="26">
        <f>SUBTOTAL(9,E11:E11)</f>
        <v>390.99</v>
      </c>
      <c r="F12" s="26">
        <f>SUBTOTAL(9,F11:F11)</f>
        <v>281.52</v>
      </c>
      <c r="G12" s="26">
        <f>SUBTOTAL(9,G11:G11)</f>
        <v>721.1</v>
      </c>
      <c r="H12" s="27">
        <f>SUBTOTAL(9,H11:H11)</f>
        <v>1393.6100000000001</v>
      </c>
      <c r="I12" s="28"/>
    </row>
    <row r="13" spans="1:9" ht="45" outlineLevel="2" x14ac:dyDescent="0.25">
      <c r="A13" s="16">
        <v>3</v>
      </c>
      <c r="B13" s="17">
        <v>44586</v>
      </c>
      <c r="C13" s="33" t="s">
        <v>25</v>
      </c>
      <c r="D13" s="19" t="s">
        <v>23</v>
      </c>
      <c r="E13" s="20">
        <v>0</v>
      </c>
      <c r="F13" s="20">
        <v>187.68</v>
      </c>
      <c r="G13" s="20">
        <v>119.06</v>
      </c>
      <c r="H13" s="21">
        <v>306.74</v>
      </c>
      <c r="I13" s="22" t="s">
        <v>19</v>
      </c>
    </row>
    <row r="14" spans="1:9" s="23" customFormat="1" outlineLevel="1" x14ac:dyDescent="0.25">
      <c r="A14" s="30"/>
      <c r="B14" s="31"/>
      <c r="C14" s="32" t="s">
        <v>44</v>
      </c>
      <c r="D14" s="29"/>
      <c r="E14" s="26">
        <f>SUBTOTAL(9,E13:E13)</f>
        <v>0</v>
      </c>
      <c r="F14" s="26">
        <f>SUBTOTAL(9,F13:F13)</f>
        <v>187.68</v>
      </c>
      <c r="G14" s="26">
        <f>SUBTOTAL(9,G13:G13)</f>
        <v>119.06</v>
      </c>
      <c r="H14" s="27">
        <f>SUBTOTAL(9,H13:H13)</f>
        <v>306.74</v>
      </c>
      <c r="I14" s="28"/>
    </row>
    <row r="15" spans="1:9" ht="45" outlineLevel="2" x14ac:dyDescent="0.25">
      <c r="A15" s="16">
        <v>1</v>
      </c>
      <c r="B15" s="17">
        <v>44586</v>
      </c>
      <c r="C15" s="33" t="s">
        <v>22</v>
      </c>
      <c r="D15" s="19" t="s">
        <v>23</v>
      </c>
      <c r="E15" s="20">
        <v>0</v>
      </c>
      <c r="F15" s="20">
        <v>187.68</v>
      </c>
      <c r="G15" s="20">
        <v>353.02</v>
      </c>
      <c r="H15" s="21">
        <v>540.70000000000005</v>
      </c>
      <c r="I15" s="22" t="s">
        <v>17</v>
      </c>
    </row>
    <row r="16" spans="1:9" s="23" customFormat="1" outlineLevel="1" x14ac:dyDescent="0.25">
      <c r="A16" s="30"/>
      <c r="B16" s="31"/>
      <c r="C16" s="32" t="s">
        <v>45</v>
      </c>
      <c r="D16" s="29"/>
      <c r="E16" s="26">
        <f>SUBTOTAL(9,E15:E15)</f>
        <v>0</v>
      </c>
      <c r="F16" s="26">
        <f>SUBTOTAL(9,F15:F15)</f>
        <v>187.68</v>
      </c>
      <c r="G16" s="26">
        <f>SUBTOTAL(9,G15:G15)</f>
        <v>353.02</v>
      </c>
      <c r="H16" s="27">
        <f>SUBTOTAL(9,H15:H15)</f>
        <v>540.70000000000005</v>
      </c>
      <c r="I16" s="28"/>
    </row>
    <row r="17" spans="1:9" ht="33.75" outlineLevel="2" x14ac:dyDescent="0.25">
      <c r="A17" s="16">
        <v>103</v>
      </c>
      <c r="B17" s="17">
        <v>44572</v>
      </c>
      <c r="C17" s="33" t="s">
        <v>27</v>
      </c>
      <c r="D17" s="19" t="s">
        <v>23</v>
      </c>
      <c r="E17" s="20">
        <v>0</v>
      </c>
      <c r="F17" s="20">
        <v>79.67</v>
      </c>
      <c r="G17" s="20">
        <v>88.2</v>
      </c>
      <c r="H17" s="21">
        <v>167.87</v>
      </c>
      <c r="I17" s="22" t="s">
        <v>28</v>
      </c>
    </row>
    <row r="18" spans="1:9" ht="33.75" outlineLevel="2" x14ac:dyDescent="0.25">
      <c r="A18" s="16">
        <v>104</v>
      </c>
      <c r="B18" s="17">
        <v>44572</v>
      </c>
      <c r="C18" s="33" t="s">
        <v>27</v>
      </c>
      <c r="D18" s="19" t="s">
        <v>23</v>
      </c>
      <c r="E18" s="20">
        <v>0</v>
      </c>
      <c r="F18" s="20">
        <v>159.34</v>
      </c>
      <c r="G18" s="20">
        <v>89.67</v>
      </c>
      <c r="H18" s="21">
        <v>249.01</v>
      </c>
      <c r="I18" s="22" t="s">
        <v>29</v>
      </c>
    </row>
    <row r="19" spans="1:9" ht="33.75" outlineLevel="2" x14ac:dyDescent="0.25">
      <c r="A19" s="16">
        <v>105</v>
      </c>
      <c r="B19" s="17">
        <v>44572</v>
      </c>
      <c r="C19" s="33" t="s">
        <v>27</v>
      </c>
      <c r="D19" s="19" t="s">
        <v>23</v>
      </c>
      <c r="E19" s="20">
        <v>0</v>
      </c>
      <c r="F19" s="20">
        <v>79.67</v>
      </c>
      <c r="G19" s="20">
        <v>88.2</v>
      </c>
      <c r="H19" s="21">
        <v>167.87</v>
      </c>
      <c r="I19" s="22" t="s">
        <v>30</v>
      </c>
    </row>
    <row r="20" spans="1:9" ht="33.75" outlineLevel="2" x14ac:dyDescent="0.25">
      <c r="A20" s="16">
        <v>106</v>
      </c>
      <c r="B20" s="17">
        <v>44572</v>
      </c>
      <c r="C20" s="33" t="s">
        <v>27</v>
      </c>
      <c r="D20" s="19" t="s">
        <v>23</v>
      </c>
      <c r="E20" s="20">
        <v>0</v>
      </c>
      <c r="F20" s="20">
        <v>79.67</v>
      </c>
      <c r="G20" s="20">
        <v>88.2</v>
      </c>
      <c r="H20" s="21">
        <v>167.87</v>
      </c>
      <c r="I20" s="22" t="s">
        <v>31</v>
      </c>
    </row>
    <row r="21" spans="1:9" ht="45" outlineLevel="2" x14ac:dyDescent="0.25">
      <c r="A21" s="16">
        <v>107</v>
      </c>
      <c r="B21" s="17">
        <v>44572</v>
      </c>
      <c r="C21" s="33" t="s">
        <v>27</v>
      </c>
      <c r="D21" s="19" t="s">
        <v>23</v>
      </c>
      <c r="E21" s="20">
        <v>0</v>
      </c>
      <c r="F21" s="20">
        <v>159.34</v>
      </c>
      <c r="G21" s="20">
        <v>88.2</v>
      </c>
      <c r="H21" s="21">
        <v>247.54000000000002</v>
      </c>
      <c r="I21" s="22" t="s">
        <v>32</v>
      </c>
    </row>
    <row r="22" spans="1:9" ht="33.75" outlineLevel="2" x14ac:dyDescent="0.25">
      <c r="A22" s="16">
        <v>108</v>
      </c>
      <c r="B22" s="17">
        <v>44572</v>
      </c>
      <c r="C22" s="33" t="s">
        <v>27</v>
      </c>
      <c r="D22" s="19" t="s">
        <v>23</v>
      </c>
      <c r="E22" s="20">
        <v>0</v>
      </c>
      <c r="F22" s="20">
        <v>159.34</v>
      </c>
      <c r="G22" s="20">
        <v>88.2</v>
      </c>
      <c r="H22" s="21">
        <v>247.54000000000002</v>
      </c>
      <c r="I22" s="22" t="s">
        <v>33</v>
      </c>
    </row>
    <row r="23" spans="1:9" ht="33.75" outlineLevel="2" x14ac:dyDescent="0.25">
      <c r="A23" s="16">
        <v>109</v>
      </c>
      <c r="B23" s="17">
        <v>44572</v>
      </c>
      <c r="C23" s="33" t="s">
        <v>27</v>
      </c>
      <c r="D23" s="19" t="s">
        <v>23</v>
      </c>
      <c r="E23" s="20">
        <v>0</v>
      </c>
      <c r="F23" s="20">
        <v>159.34</v>
      </c>
      <c r="G23" s="20">
        <v>88.2</v>
      </c>
      <c r="H23" s="21">
        <v>247.54000000000002</v>
      </c>
      <c r="I23" s="22" t="s">
        <v>34</v>
      </c>
    </row>
    <row r="24" spans="1:9" ht="33.75" outlineLevel="2" x14ac:dyDescent="0.25">
      <c r="A24" s="16">
        <v>110</v>
      </c>
      <c r="B24" s="17">
        <v>44572</v>
      </c>
      <c r="C24" s="33" t="s">
        <v>27</v>
      </c>
      <c r="D24" s="19" t="s">
        <v>23</v>
      </c>
      <c r="E24" s="20">
        <v>0</v>
      </c>
      <c r="F24" s="20">
        <v>159.34</v>
      </c>
      <c r="G24" s="20">
        <v>88.2</v>
      </c>
      <c r="H24" s="21">
        <v>247.54000000000002</v>
      </c>
      <c r="I24" s="22" t="s">
        <v>35</v>
      </c>
    </row>
    <row r="25" spans="1:9" ht="33.75" outlineLevel="2" x14ac:dyDescent="0.25">
      <c r="A25" s="16">
        <v>111</v>
      </c>
      <c r="B25" s="17">
        <v>44572</v>
      </c>
      <c r="C25" s="33" t="s">
        <v>27</v>
      </c>
      <c r="D25" s="19" t="s">
        <v>23</v>
      </c>
      <c r="E25" s="20">
        <v>0</v>
      </c>
      <c r="F25" s="20">
        <v>159.34</v>
      </c>
      <c r="G25" s="20">
        <v>88.2</v>
      </c>
      <c r="H25" s="21">
        <v>247.54000000000002</v>
      </c>
      <c r="I25" s="22" t="s">
        <v>36</v>
      </c>
    </row>
    <row r="26" spans="1:9" ht="22.5" outlineLevel="2" x14ac:dyDescent="0.25">
      <c r="A26" s="16">
        <v>112</v>
      </c>
      <c r="B26" s="17">
        <v>44572</v>
      </c>
      <c r="C26" s="33" t="s">
        <v>27</v>
      </c>
      <c r="D26" s="19" t="s">
        <v>23</v>
      </c>
      <c r="E26" s="20">
        <v>0</v>
      </c>
      <c r="F26" s="20">
        <v>79.67</v>
      </c>
      <c r="G26" s="20">
        <v>88.2</v>
      </c>
      <c r="H26" s="21">
        <v>167.87</v>
      </c>
      <c r="I26" s="22" t="s">
        <v>37</v>
      </c>
    </row>
    <row r="27" spans="1:9" ht="33.75" outlineLevel="2" x14ac:dyDescent="0.25">
      <c r="A27" s="16">
        <v>113</v>
      </c>
      <c r="B27" s="17">
        <v>44572</v>
      </c>
      <c r="C27" s="33" t="s">
        <v>27</v>
      </c>
      <c r="D27" s="19" t="s">
        <v>23</v>
      </c>
      <c r="E27" s="20">
        <v>0</v>
      </c>
      <c r="F27" s="20">
        <v>79.67</v>
      </c>
      <c r="G27" s="20">
        <v>89.67</v>
      </c>
      <c r="H27" s="21">
        <v>169.34</v>
      </c>
      <c r="I27" s="22" t="s">
        <v>38</v>
      </c>
    </row>
    <row r="28" spans="1:9" ht="33.75" outlineLevel="2" x14ac:dyDescent="0.25">
      <c r="A28" s="16">
        <v>114</v>
      </c>
      <c r="B28" s="17">
        <v>44572</v>
      </c>
      <c r="C28" s="33" t="s">
        <v>27</v>
      </c>
      <c r="D28" s="19" t="s">
        <v>23</v>
      </c>
      <c r="E28" s="20">
        <v>0</v>
      </c>
      <c r="F28" s="20">
        <v>79.67</v>
      </c>
      <c r="G28" s="20">
        <v>88.2</v>
      </c>
      <c r="H28" s="21">
        <v>167.87</v>
      </c>
      <c r="I28" s="22" t="s">
        <v>39</v>
      </c>
    </row>
    <row r="29" spans="1:9" ht="22.5" outlineLevel="2" x14ac:dyDescent="0.25">
      <c r="A29" s="16">
        <v>115</v>
      </c>
      <c r="B29" s="17">
        <v>44572</v>
      </c>
      <c r="C29" s="33" t="s">
        <v>27</v>
      </c>
      <c r="D29" s="19" t="s">
        <v>23</v>
      </c>
      <c r="E29" s="20">
        <v>0</v>
      </c>
      <c r="F29" s="20">
        <v>79.67</v>
      </c>
      <c r="G29" s="20">
        <v>88.2</v>
      </c>
      <c r="H29" s="21">
        <v>167.87</v>
      </c>
      <c r="I29" s="22" t="s">
        <v>40</v>
      </c>
    </row>
    <row r="30" spans="1:9" ht="33.75" outlineLevel="2" x14ac:dyDescent="0.25">
      <c r="A30" s="16">
        <v>116</v>
      </c>
      <c r="B30" s="17">
        <v>44572</v>
      </c>
      <c r="C30" s="33" t="s">
        <v>27</v>
      </c>
      <c r="D30" s="19" t="s">
        <v>23</v>
      </c>
      <c r="E30" s="20">
        <v>0</v>
      </c>
      <c r="F30" s="20">
        <v>159.34</v>
      </c>
      <c r="G30" s="20">
        <v>88.2</v>
      </c>
      <c r="H30" s="21">
        <v>247.54000000000002</v>
      </c>
      <c r="I30" s="22" t="s">
        <v>41</v>
      </c>
    </row>
    <row r="31" spans="1:9" s="23" customFormat="1" outlineLevel="1" x14ac:dyDescent="0.25">
      <c r="A31" s="30"/>
      <c r="B31" s="31"/>
      <c r="C31" s="32" t="s">
        <v>46</v>
      </c>
      <c r="D31" s="29"/>
      <c r="E31" s="26">
        <f>SUBTOTAL(9,E17:E30)</f>
        <v>0</v>
      </c>
      <c r="F31" s="26">
        <f>SUBTOTAL(9,F17:F30)</f>
        <v>1673.0700000000002</v>
      </c>
      <c r="G31" s="26">
        <f>SUBTOTAL(9,G17:G30)</f>
        <v>1237.7400000000002</v>
      </c>
      <c r="H31" s="27">
        <f>SUBTOTAL(9,H17:H30)</f>
        <v>2910.81</v>
      </c>
      <c r="I31" s="28"/>
    </row>
    <row r="32" spans="1:9" ht="45" outlineLevel="2" x14ac:dyDescent="0.25">
      <c r="A32" s="16">
        <v>2</v>
      </c>
      <c r="B32" s="17">
        <v>44586</v>
      </c>
      <c r="C32" s="33" t="s">
        <v>24</v>
      </c>
      <c r="D32" s="19" t="s">
        <v>23</v>
      </c>
      <c r="E32" s="20">
        <v>0</v>
      </c>
      <c r="F32" s="20">
        <v>187.68</v>
      </c>
      <c r="G32" s="20">
        <v>153.66</v>
      </c>
      <c r="H32" s="21">
        <v>341.34000000000003</v>
      </c>
      <c r="I32" s="22" t="s">
        <v>18</v>
      </c>
    </row>
    <row r="33" spans="1:9" ht="45" outlineLevel="2" x14ac:dyDescent="0.25">
      <c r="A33" s="16">
        <v>4</v>
      </c>
      <c r="B33" s="17">
        <v>44586</v>
      </c>
      <c r="C33" s="33" t="s">
        <v>24</v>
      </c>
      <c r="D33" s="19" t="s">
        <v>23</v>
      </c>
      <c r="E33" s="20">
        <v>0</v>
      </c>
      <c r="F33" s="20">
        <v>187.68</v>
      </c>
      <c r="G33" s="20">
        <v>153.66</v>
      </c>
      <c r="H33" s="21">
        <v>341.34000000000003</v>
      </c>
      <c r="I33" s="22" t="s">
        <v>20</v>
      </c>
    </row>
    <row r="34" spans="1:9" s="23" customFormat="1" outlineLevel="1" x14ac:dyDescent="0.25">
      <c r="A34" s="30"/>
      <c r="B34" s="31"/>
      <c r="C34" s="32" t="s">
        <v>47</v>
      </c>
      <c r="D34" s="25"/>
      <c r="E34" s="26">
        <f>SUBTOTAL(9,E32:E33)</f>
        <v>0</v>
      </c>
      <c r="F34" s="26">
        <f>SUBTOTAL(9,F32:F33)</f>
        <v>375.36</v>
      </c>
      <c r="G34" s="26">
        <f>SUBTOTAL(9,G32:G33)</f>
        <v>307.32</v>
      </c>
      <c r="H34" s="27">
        <f>SUBTOTAL(9,H32:H33)</f>
        <v>682.68000000000006</v>
      </c>
      <c r="I34" s="28"/>
    </row>
    <row r="35" spans="1:9" s="23" customFormat="1" x14ac:dyDescent="0.25">
      <c r="A35" s="30"/>
      <c r="B35" s="31"/>
      <c r="C35" s="32" t="s">
        <v>12</v>
      </c>
      <c r="D35" s="25"/>
      <c r="E35" s="26">
        <f>SUBTOTAL(9,E11:E33)</f>
        <v>390.99</v>
      </c>
      <c r="F35" s="26">
        <f>SUBTOTAL(9,F11:F33)</f>
        <v>2705.3099999999995</v>
      </c>
      <c r="G35" s="26">
        <f>SUBTOTAL(9,G11:G33)</f>
        <v>2738.24</v>
      </c>
      <c r="H35" s="27">
        <f>SUBTOTAL(9,H11:H33)</f>
        <v>5834.54</v>
      </c>
      <c r="I35" s="28"/>
    </row>
    <row r="36" spans="1:9" s="24" customFormat="1" ht="3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9" s="24" customFormat="1" ht="25.5" customHeight="1" x14ac:dyDescent="0.25">
      <c r="A37" s="42" t="s">
        <v>42</v>
      </c>
      <c r="B37" s="42"/>
      <c r="C37" s="42"/>
      <c r="D37" s="42"/>
      <c r="E37" s="42"/>
      <c r="F37" s="42"/>
      <c r="G37" s="42"/>
      <c r="H37" s="42"/>
      <c r="I37" s="42"/>
    </row>
    <row r="39" spans="1:9" x14ac:dyDescent="0.25">
      <c r="A39" s="34" t="s">
        <v>15</v>
      </c>
      <c r="B39" s="35"/>
      <c r="C39" s="35"/>
      <c r="D39" s="35"/>
      <c r="E39" s="35"/>
      <c r="F39" s="35"/>
      <c r="G39" s="35"/>
      <c r="H39" s="36"/>
    </row>
    <row r="40" spans="1:9" x14ac:dyDescent="0.25">
      <c r="A40" s="11"/>
      <c r="B40" s="12"/>
      <c r="C40" s="12"/>
      <c r="D40" s="13" t="s">
        <v>11</v>
      </c>
      <c r="E40" s="14">
        <v>0</v>
      </c>
      <c r="F40" s="14">
        <v>0</v>
      </c>
      <c r="G40" s="14">
        <v>0</v>
      </c>
      <c r="H40" s="14">
        <v>0</v>
      </c>
    </row>
    <row r="41" spans="1:9" x14ac:dyDescent="0.25">
      <c r="A41" s="11"/>
      <c r="B41" s="12"/>
      <c r="C41" s="12"/>
      <c r="D41" s="13" t="s">
        <v>12</v>
      </c>
      <c r="E41" s="14">
        <f>E35</f>
        <v>390.99</v>
      </c>
      <c r="F41" s="14">
        <f>F35</f>
        <v>2705.3099999999995</v>
      </c>
      <c r="G41" s="14">
        <f>G35</f>
        <v>2738.24</v>
      </c>
      <c r="H41" s="14">
        <f>H35</f>
        <v>5834.54</v>
      </c>
    </row>
    <row r="42" spans="1:9" x14ac:dyDescent="0.25">
      <c r="A42" s="11"/>
      <c r="B42" s="12"/>
      <c r="C42" s="12"/>
      <c r="D42" s="13" t="s">
        <v>13</v>
      </c>
      <c r="E42" s="14">
        <f>SUM(E40:E41)</f>
        <v>390.99</v>
      </c>
      <c r="F42" s="14">
        <f t="shared" ref="F42:H42" si="0">SUM(F40:F41)</f>
        <v>2705.3099999999995</v>
      </c>
      <c r="G42" s="14">
        <f t="shared" si="0"/>
        <v>2738.24</v>
      </c>
      <c r="H42" s="14">
        <f t="shared" si="0"/>
        <v>5834.54</v>
      </c>
    </row>
    <row r="44" spans="1:9" x14ac:dyDescent="0.25">
      <c r="A44" s="15" t="s">
        <v>14</v>
      </c>
    </row>
  </sheetData>
  <sortState ref="A11:I126">
    <sortCondition ref="C10"/>
  </sortState>
  <mergeCells count="6">
    <mergeCell ref="A2:I2"/>
    <mergeCell ref="A3:I3"/>
    <mergeCell ref="A8:I8"/>
    <mergeCell ref="A39:H39"/>
    <mergeCell ref="A37:I37"/>
    <mergeCell ref="A36:I36"/>
  </mergeCells>
  <conditionalFormatting sqref="A6:G7">
    <cfRule type="expression" dxfId="4" priority="13">
      <formula>OR(#REF!="",AND(#REF!&lt;&gt;"",#REF!=""))</formula>
    </cfRule>
  </conditionalFormatting>
  <conditionalFormatting sqref="A6:G7">
    <cfRule type="expression" priority="14">
      <formula>OR(#REF!="",AND(#REF!&lt;&gt;"",#REF!=""))</formula>
    </cfRule>
  </conditionalFormatting>
  <conditionalFormatting sqref="I6:I7">
    <cfRule type="expression" dxfId="3" priority="11">
      <formula>OR(#REF!="",AND(#REF!&lt;&gt;"",#REF!=""))</formula>
    </cfRule>
  </conditionalFormatting>
  <conditionalFormatting sqref="I6:I7 A40:D42">
    <cfRule type="expression" priority="12">
      <formula>OR(#REF!="",AND(#REF!&lt;&gt;"",#REF!=""))</formula>
    </cfRule>
  </conditionalFormatting>
  <conditionalFormatting sqref="A40:D42">
    <cfRule type="expression" dxfId="2" priority="10">
      <formula>OR(#REF!="",AND(#REF!&lt;&gt;"",#REF!=""))</formula>
    </cfRule>
  </conditionalFormatting>
  <conditionalFormatting sqref="E40:H40 E42:H42">
    <cfRule type="expression" dxfId="1" priority="8">
      <formula>OR(#REF!="",AND(#REF!&lt;&gt;"",#REF!=""))</formula>
    </cfRule>
  </conditionalFormatting>
  <conditionalFormatting sqref="E40:H40 E42:H42">
    <cfRule type="expression" priority="9">
      <formula>OR(#REF!="",AND(#REF!&lt;&gt;"",#REF!=""))</formula>
    </cfRule>
  </conditionalFormatting>
  <conditionalFormatting sqref="E41:H41">
    <cfRule type="expression" dxfId="0" priority="6">
      <formula>OR(#REF!="",AND(#REF!&lt;&gt;"",#REF!=""))</formula>
    </cfRule>
  </conditionalFormatting>
  <conditionalFormatting sqref="E41:H41">
    <cfRule type="expression" priority="7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2020-03-24T12:12:53Z</dcterms:created>
  <dcterms:modified xsi:type="dcterms:W3CDTF">2022-04-04T17:02:31Z</dcterms:modified>
</cp:coreProperties>
</file>