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Mai" sheetId="1" r:id="rId1"/>
    <sheet name="Acumulado2022" sheetId="9" r:id="rId2"/>
  </sheets>
  <externalReferences>
    <externalReference r:id="rId3"/>
    <externalReference r:id="rId4"/>
  </externalReferences>
  <definedNames>
    <definedName name="_xlnm._FilterDatabase" localSheetId="1" hidden="1">Acumulado2022!$A$35:$I$282</definedName>
    <definedName name="_xlnm._FilterDatabase" localSheetId="0" hidden="1">Mai!$A$35:$I$126</definedName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1" l="1"/>
  <c r="H280" i="9"/>
  <c r="G280" i="9"/>
  <c r="F280" i="9"/>
  <c r="E280" i="9"/>
  <c r="H239" i="9"/>
  <c r="G239" i="9"/>
  <c r="F239" i="9"/>
  <c r="E239" i="9"/>
  <c r="H236" i="9"/>
  <c r="G236" i="9"/>
  <c r="F236" i="9"/>
  <c r="E236" i="9"/>
  <c r="H215" i="9"/>
  <c r="G215" i="9"/>
  <c r="F215" i="9"/>
  <c r="E215" i="9"/>
  <c r="H209" i="9"/>
  <c r="G209" i="9"/>
  <c r="F209" i="9"/>
  <c r="E209" i="9"/>
  <c r="H148" i="9"/>
  <c r="G148" i="9"/>
  <c r="F148" i="9"/>
  <c r="E148" i="9"/>
  <c r="H140" i="9"/>
  <c r="G140" i="9"/>
  <c r="F140" i="9"/>
  <c r="E140" i="9"/>
  <c r="G134" i="9"/>
  <c r="F134" i="9"/>
  <c r="E134" i="9"/>
  <c r="H125" i="9"/>
  <c r="G125" i="9"/>
  <c r="F125" i="9"/>
  <c r="E125" i="9"/>
  <c r="G123" i="9"/>
  <c r="F123" i="9"/>
  <c r="E123" i="9"/>
  <c r="E109" i="9"/>
  <c r="H107" i="9"/>
  <c r="G107" i="9"/>
  <c r="F107" i="9"/>
  <c r="E107" i="9"/>
  <c r="H105" i="9"/>
  <c r="G105" i="9"/>
  <c r="F105" i="9"/>
  <c r="E105" i="9"/>
  <c r="G100" i="9"/>
  <c r="F100" i="9"/>
  <c r="E100" i="9"/>
  <c r="E94" i="9"/>
  <c r="G90" i="9"/>
  <c r="F90" i="9"/>
  <c r="E90" i="9"/>
  <c r="G66" i="9"/>
  <c r="F66" i="9"/>
  <c r="E66" i="9"/>
  <c r="E62" i="9"/>
  <c r="H43" i="9"/>
  <c r="G43" i="9"/>
  <c r="F43" i="9"/>
  <c r="E43" i="9"/>
  <c r="H41" i="9"/>
  <c r="G41" i="9"/>
  <c r="F41" i="9"/>
  <c r="E41" i="9"/>
  <c r="H39" i="9"/>
  <c r="G39" i="9"/>
  <c r="F39" i="9"/>
  <c r="E39" i="9"/>
  <c r="H123" i="1"/>
  <c r="G123" i="1"/>
  <c r="F123" i="1"/>
  <c r="E123" i="1"/>
  <c r="H121" i="1"/>
  <c r="G121" i="1"/>
  <c r="F121" i="1"/>
  <c r="E121" i="1"/>
  <c r="H119" i="1"/>
  <c r="G119" i="1"/>
  <c r="F119" i="1"/>
  <c r="E119" i="1"/>
  <c r="H109" i="1"/>
  <c r="G109" i="1"/>
  <c r="F109" i="1"/>
  <c r="E109" i="1"/>
  <c r="H99" i="1"/>
  <c r="G99" i="1"/>
  <c r="F99" i="1"/>
  <c r="E99" i="1"/>
  <c r="H96" i="1"/>
  <c r="G96" i="1"/>
  <c r="F96" i="1"/>
  <c r="E96" i="1"/>
  <c r="H94" i="1"/>
  <c r="G94" i="1"/>
  <c r="F94" i="1"/>
  <c r="E94" i="1"/>
  <c r="H82" i="1"/>
  <c r="G82" i="1"/>
  <c r="F82" i="1"/>
  <c r="E82" i="1"/>
  <c r="H78" i="1"/>
  <c r="G78" i="1"/>
  <c r="F78" i="1"/>
  <c r="E78" i="1"/>
  <c r="H75" i="1"/>
  <c r="G75" i="1"/>
  <c r="F75" i="1"/>
  <c r="E75" i="1"/>
  <c r="H73" i="1"/>
  <c r="G73" i="1"/>
  <c r="F73" i="1"/>
  <c r="E73" i="1"/>
  <c r="H71" i="1"/>
  <c r="G71" i="1"/>
  <c r="F71" i="1"/>
  <c r="E71" i="1"/>
  <c r="H66" i="1"/>
  <c r="G66" i="1"/>
  <c r="F66" i="1"/>
  <c r="E66" i="1"/>
  <c r="H64" i="1"/>
  <c r="G64" i="1"/>
  <c r="F64" i="1"/>
  <c r="E64" i="1"/>
  <c r="H62" i="1"/>
  <c r="G62" i="1"/>
  <c r="F62" i="1"/>
  <c r="E62" i="1"/>
  <c r="H59" i="1"/>
  <c r="G59" i="1"/>
  <c r="F59" i="1"/>
  <c r="E59" i="1"/>
  <c r="H55" i="1"/>
  <c r="G55" i="1"/>
  <c r="F55" i="1"/>
  <c r="E55" i="1"/>
  <c r="H53" i="1"/>
  <c r="G53" i="1"/>
  <c r="F53" i="1"/>
  <c r="E53" i="1"/>
  <c r="H45" i="1"/>
  <c r="G45" i="1"/>
  <c r="F45" i="1"/>
  <c r="E45" i="1"/>
  <c r="H39" i="1"/>
  <c r="G39" i="1"/>
  <c r="F39" i="1"/>
  <c r="E39" i="1"/>
  <c r="H37" i="1"/>
  <c r="H124" i="1" s="1"/>
  <c r="H130" i="1" s="1"/>
  <c r="G37" i="1"/>
  <c r="G124" i="1" s="1"/>
  <c r="G130" i="1" s="1"/>
  <c r="F37" i="1"/>
  <c r="F124" i="1" s="1"/>
  <c r="F130" i="1" s="1"/>
  <c r="E37" i="1"/>
  <c r="E124" i="1" s="1"/>
  <c r="E130" i="1" s="1"/>
  <c r="G108" i="9"/>
  <c r="G109" i="9" s="1"/>
  <c r="F108" i="9"/>
  <c r="F109" i="9" s="1"/>
  <c r="E108" i="9"/>
  <c r="H108" i="9" s="1"/>
  <c r="H109" i="9" s="1"/>
  <c r="D108" i="9"/>
  <c r="C108" i="9"/>
  <c r="B108" i="9"/>
  <c r="G93" i="9"/>
  <c r="G94" i="9" s="1"/>
  <c r="F93" i="9"/>
  <c r="F94" i="9" s="1"/>
  <c r="E93" i="9"/>
  <c r="D93" i="9"/>
  <c r="C93" i="9"/>
  <c r="B93" i="9"/>
  <c r="G281" i="9"/>
  <c r="G283" i="9" s="1"/>
  <c r="F281" i="9"/>
  <c r="F283" i="9" s="1"/>
  <c r="E281" i="9"/>
  <c r="E283" i="9" s="1"/>
  <c r="D281" i="9"/>
  <c r="C281" i="9"/>
  <c r="B281" i="9"/>
  <c r="G61" i="9"/>
  <c r="G62" i="9" s="1"/>
  <c r="F61" i="9"/>
  <c r="F62" i="9" s="1"/>
  <c r="E61" i="9"/>
  <c r="D61" i="9"/>
  <c r="C61" i="9"/>
  <c r="B61" i="9"/>
  <c r="E284" i="9" l="1"/>
  <c r="E290" i="9" s="1"/>
  <c r="G284" i="9"/>
  <c r="G290" i="9" s="1"/>
  <c r="F284" i="9"/>
  <c r="F290" i="9" s="1"/>
  <c r="H61" i="9"/>
  <c r="H62" i="9" s="1"/>
  <c r="H281" i="9"/>
  <c r="H283" i="9" s="1"/>
  <c r="H93" i="9"/>
  <c r="H94" i="9" s="1"/>
  <c r="H122" i="9" l="1"/>
  <c r="H123" i="9" s="1"/>
  <c r="H29" i="1" l="1"/>
  <c r="G29" i="1"/>
  <c r="F29" i="1"/>
  <c r="E29" i="1"/>
  <c r="H27" i="1"/>
  <c r="G27" i="1"/>
  <c r="F27" i="1"/>
  <c r="E27" i="1"/>
  <c r="H25" i="1"/>
  <c r="G25" i="1"/>
  <c r="F25" i="1"/>
  <c r="E25" i="1"/>
  <c r="H23" i="1"/>
  <c r="G23" i="1"/>
  <c r="F23" i="1"/>
  <c r="E23" i="1"/>
  <c r="H21" i="1"/>
  <c r="G21" i="1"/>
  <c r="F21" i="1"/>
  <c r="E21" i="1"/>
  <c r="H19" i="1"/>
  <c r="G19" i="1"/>
  <c r="F19" i="1"/>
  <c r="E19" i="1"/>
  <c r="H17" i="1"/>
  <c r="G17" i="1"/>
  <c r="F17" i="1"/>
  <c r="E17" i="1"/>
  <c r="H15" i="1"/>
  <c r="G15" i="1"/>
  <c r="F15" i="1"/>
  <c r="E15" i="1"/>
  <c r="H13" i="1"/>
  <c r="G13" i="1"/>
  <c r="F13" i="1"/>
  <c r="E13" i="1"/>
  <c r="H11" i="1"/>
  <c r="G11" i="1"/>
  <c r="F11" i="1"/>
  <c r="E11" i="1"/>
  <c r="H9" i="1"/>
  <c r="G9" i="1"/>
  <c r="F9" i="1"/>
  <c r="E9" i="1"/>
  <c r="H7" i="1"/>
  <c r="H30" i="1" s="1"/>
  <c r="H129" i="1" s="1"/>
  <c r="G7" i="1"/>
  <c r="G30" i="1" s="1"/>
  <c r="G129" i="1" s="1"/>
  <c r="F7" i="1"/>
  <c r="F30" i="1" s="1"/>
  <c r="F129" i="1" s="1"/>
  <c r="E7" i="1"/>
  <c r="E30" i="1" s="1"/>
  <c r="E129" i="1" s="1"/>
  <c r="H29" i="9"/>
  <c r="G29" i="9"/>
  <c r="F29" i="9"/>
  <c r="E29" i="9"/>
  <c r="H27" i="9"/>
  <c r="G27" i="9"/>
  <c r="F27" i="9"/>
  <c r="E27" i="9"/>
  <c r="H25" i="9"/>
  <c r="G25" i="9"/>
  <c r="F25" i="9"/>
  <c r="E25" i="9"/>
  <c r="H23" i="9"/>
  <c r="G23" i="9"/>
  <c r="F23" i="9"/>
  <c r="E23" i="9"/>
  <c r="H21" i="9"/>
  <c r="G21" i="9"/>
  <c r="F21" i="9"/>
  <c r="E21" i="9"/>
  <c r="H19" i="9"/>
  <c r="G19" i="9"/>
  <c r="F19" i="9"/>
  <c r="E19" i="9"/>
  <c r="H17" i="9"/>
  <c r="G17" i="9"/>
  <c r="F17" i="9"/>
  <c r="E17" i="9"/>
  <c r="H15" i="9"/>
  <c r="G15" i="9"/>
  <c r="F15" i="9"/>
  <c r="E15" i="9"/>
  <c r="H13" i="9"/>
  <c r="G13" i="9"/>
  <c r="F13" i="9"/>
  <c r="E13" i="9"/>
  <c r="H11" i="9"/>
  <c r="G11" i="9"/>
  <c r="F11" i="9"/>
  <c r="E11" i="9"/>
  <c r="H9" i="9"/>
  <c r="G9" i="9"/>
  <c r="F9" i="9"/>
  <c r="E9" i="9"/>
  <c r="H7" i="9"/>
  <c r="H30" i="9" s="1"/>
  <c r="H289" i="9" s="1"/>
  <c r="G7" i="9"/>
  <c r="G30" i="9" s="1"/>
  <c r="G289" i="9" s="1"/>
  <c r="G291" i="9" s="1"/>
  <c r="F7" i="9"/>
  <c r="F30" i="9" s="1"/>
  <c r="F289" i="9" s="1"/>
  <c r="F291" i="9" s="1"/>
  <c r="E7" i="9"/>
  <c r="E30" i="9" s="1"/>
  <c r="E289" i="9" s="1"/>
  <c r="E291" i="9" s="1"/>
  <c r="H97" i="9"/>
  <c r="H100" i="9" s="1"/>
  <c r="G89" i="9"/>
  <c r="H89" i="9" s="1"/>
  <c r="H87" i="9"/>
  <c r="H90" i="9" s="1"/>
  <c r="H133" i="9" l="1"/>
  <c r="H134" i="9" s="1"/>
  <c r="H64" i="9" l="1"/>
  <c r="H65" i="9"/>
  <c r="H66" i="9" l="1"/>
  <c r="H284" i="9" s="1"/>
  <c r="H290" i="9" s="1"/>
  <c r="H291" i="9" s="1"/>
  <c r="F131" i="1"/>
  <c r="G131" i="1"/>
  <c r="E131" i="1"/>
</calcChain>
</file>

<file path=xl/sharedStrings.xml><?xml version="1.0" encoding="utf-8"?>
<sst xmlns="http://schemas.openxmlformats.org/spreadsheetml/2006/main" count="1075" uniqueCount="336">
  <si>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</si>
  <si>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</si>
  <si>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</si>
  <si>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</si>
  <si>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</si>
  <si>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</si>
  <si>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</si>
  <si>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</si>
  <si>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</si>
  <si>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</si>
  <si>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</si>
  <si>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</si>
  <si>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</si>
  <si>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</si>
  <si>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RESUMO ACUMULADO 2022</t>
  </si>
  <si>
    <t>DIÁRIAS, AJUDA DE CUSTOS DESLOCAMENTO EM ACUMULADO/2022</t>
  </si>
  <si>
    <t>Pagamento de 2 despesa(s) de Auxílio Alimentação Estadual  , 4 despesa(s) de Auxílio Locomoção Urbana Estadual  , 1 despesa(s) de Reembolso de Passagem Rodoviária   a Larissa Moreira referente ao(s) evento(s) 1100/2022 - Convocação para 1ª Reunião Ordinária da Comissão de Ensino e Formação - CEF-CAU/SC, realizado em Florianópolis - SC, 27/01/2022.</t>
  </si>
  <si>
    <t>Pagamento de 52 despesa(s) de Auxílio Quilometragem  , 2 despesa(s) de Auxílio Alimentação Estadual  , 1 despesa(s) de Auxílio Estacionamento.   a Silvya Helena Caprario referente ao(s) evento(s) 1098/2022 - Convocação para 1ª Reunião Ordinária da CATHIS, realizado em Florianópolis - SC, 20/01/2022</t>
  </si>
  <si>
    <t>Pagamento de 1 despesa(s) de Auxílio Estacionamento.  , 32 despesa(s) de Auxílio Quilometragem  , 2 despesa(s) de Auxílio Alimentação Estadual   a Gogliardo Vieira Maragno referente ao(s) evento(s) 1100/2022 - Convocação para 1ª Reunião Ordinária da Comissão de Ensino e Formação - CEF-CAU/SC, realizado em Florianópolis - SC, 27/01/2022.</t>
  </si>
  <si>
    <t>Pagamento de 52 despesa(s) de Auxílio Quilometragem  , 2 despesa(s) de Auxílio Alimentação Estadual  , 1 despesa(s) de Auxílio Estacionamento.   a Silvya Helena Caprario referente ao(s) evento(s) 1106/2022 - Convocação para 1ª Reunião Ordinária da Comissão Ordinária de Organização, Administração, realizado em Florianópolis - SC , 24/01/2022</t>
  </si>
  <si>
    <t>Pagamento de 1 despesa(s) de Auxílio Estacionamento.  , 380 despesa(s) de Auxílio Quilometragem  , 3 despesa(s) de Auxílio Alimentação Estadual  , 1 despesa(s) de Auxílio Hospedagem Estadual   a Eliane De Queiroz Gomes Castro referente ao(s) evento(s) 1107/2022 - Convocação para 1ª Reunião Ordinária da Comissão Ordinária de Exercício Profissional , realizado em Florianópolis - SC, 25/01/2022.</t>
  </si>
  <si>
    <t>Pagamento de 1 despesa(s) de Auxílio Alimentação Estadual , 157 despesa(s) de Auxílio Quilometragem,  a Gabriela Fernanda Grisa referente ao(s) evento(s) 1096/2022 - Convocação para Colação de Grau UNOESC Xanxerê, realizado em Xanxerê - SC, 05/02/2022.</t>
  </si>
  <si>
    <t>Pagamento de 2 despesa(s) de Auxílio Alimentação Estadual   a Gogliardo Vieira Maragno referente ao(s) evento(s) 1114/2022 - Convocação para 1ª Reunião Ordinária da Comissão Temporária de Patrimônio - CTP-CAU/SC, realizado em Florianópolis - SC; 26/01/2022.</t>
  </si>
  <si>
    <t>Pagamento de 52 despesa(s) de Auxílio Quilometragem  , 1 despesa(s) de Auxílio Estacionamento.  , 2 despesa(s) de Auxílio Alimentação Estadual   a Silvya Helena Caprario referente ao(s) evento(s) 1114/2022 - Convocação para 1ª Reunião Ordinária da Comissão Temporária de Patrimônio - CTP-CAU/SC, realizado em Florianópolis - SC, 26/01/2022.</t>
  </si>
  <si>
    <t>Pagamento de 1 despesa(s) de Auxílio Estacionamento.  , 52 despesa(s) de Auxílio Quilometragem  , 2 despesa(s) de Auxílio Alimentação Estadual   a Silvya Helena Caprario referente ao(s) evento(s) 1117/2022 - Convocação para 1ª Reunião Extraordinária da COAF-CAU/SC, realizado em Florianópolis - SC,  01/02/2022.</t>
  </si>
  <si>
    <t>Pagamento de 60 despesa(s) de Auxílio Quilometragem  , 2 despesa(s) de Auxílio Alimentação Estadual   a Patrícia Figueiredo Sarquis Herden referente ao(s) evento(s) 1115/2022 - Convocação para 1ª Reunião Ordinária do Conselho Diretor, realizado em Florianópolis - SC, 31/01/2022.</t>
  </si>
  <si>
    <t>Pagamento de 52 despesa(s) de Auxílio Quilometragem  , 1 despesa(s) de Auxílio Estacionamento.  , 2 despesa(s) de Auxílio Alimentação Estadual   a Silvya Helena Caprario referente ao(s) evento(s) 1115/2022 - Convocação para 1ª Reunião Ordinária do Conselho Diretor, realizado em Florianópolis - SC, 31/01/2022.</t>
  </si>
  <si>
    <t>Pagamento de 2 despesa(s) de Auxílio Alimentação Estadual  , 32 despesa(s) de Auxílio Quilometragem  , 1 despesa(s) de Auxílio Estacionamento.   a Gogliardo Vieira Maragno referente ao(s) evento(s) 1115/2022 - Convocação para 1ª Reunião Ordinária do Conselho Diretor, realizado em Florianópolis - SC, 31/01/2022.</t>
  </si>
  <si>
    <t>Pagamento de 60 Auxílio Quilometragem, 2 Auxílio Alimentação Estadual a Patrícia Figueiredo Sarquis Herden referente a: 1092/2022 - Convocação para Reunião Escudeiro e despachos internos CAU/SC (Presidente Patrícia), Florianópolis/SC, 04/01/2022.</t>
  </si>
  <si>
    <t>Pagamento de 2 Auxílio Alimentação Estadual, 1 Auxílio Hospedagem Estadual, 350 Auxílio Quilometragem, 1 Auxílio Estacionamento a Luiz Alberto de Souza referente a: 1120/2022 - Convocação para 40ª Reunião Ordinária do CEAU-CAU/SC, Florianópolis/SC, 04/02/2022, ida:03/02/2022, volta:04/02/2022.</t>
  </si>
  <si>
    <t>Pagamento de 60 Auxílio Quilometragem, 2 Auxílio Alimentação Estadual a Patrícia Figueiredo Sarquis Herden referente a: 1114/2022 - Convocação para 1ª Reunião Ordinária da Comissão Temporária de Patrimônio - CTP-CAU/SC, Florianópolis/SC, 26/01/2022.</t>
  </si>
  <si>
    <t>Pagamento de 60 Auxílio Quilometragem, 2 Auxílio Alimentação Estadual a Patrícia Figueiredo Sarquis Herden referente a: 1116/2022 - Convocação para Despachos CAU/SC (Presidente), Florianópolis/SC, 25/01/2022.</t>
  </si>
  <si>
    <t>Pagamento de 60 Auxílio Quilometragem, 1 Auxílio Alimentação Estadual a Patrícia Figueiredo Sarquis Herden referente a: 1113/2022 - Convocação para Reunião com Assessoria e Gerencia (Presidente Patrícia), Florianópolis/SC, entre 21/01/2022 e 21/02/2022, ida:21/01/2022, volta:21/02/2022.</t>
  </si>
  <si>
    <t>Pagamento de 2 Auxílio Alimentação Estadual, 60 Auxílio Quilometragem a Patrícia Figueiredo Sarquis Herden referente a:  1112/2022 - Convocação para Despachos na sede (Presidente Patrícia), Florianópolis/SC, 20/01/2022.</t>
  </si>
  <si>
    <t>Pagamento de 60 Auxílio Quilometragem, 2 Auxílio Alimentação Estadual a Patrícia Figueiredo Sarquis Herden referente a: 1120/2022 - Convocação para 40ª Reunião Ordinária do CEAU-CAU/SC, Florianópolis/SC, 04/02/2022.</t>
  </si>
  <si>
    <t>Pagamento de 2 Auxílio Alimentação Estadual, 60 Auxílio Quilometragem a Patrícia Figueiredo Sarquis Herden referente a: 1109/2022 - Convocação para Reunião Gerência Geral e ASJUR (Presidente Patrícia), Florianópolis/SC, 19/01/2022.</t>
  </si>
  <si>
    <t>Pagamento de 60 Auxílio Quilometragem, 1 Auxílio Alimentação Estadual a Patrícia Figueiredo Sarquis Herden referente a: 1111/2022 - Convocação para Visita da AEAO à sede do CAU/SC (Presidente Patrícia), Florianópolis/SC, 28/01/2022.</t>
  </si>
  <si>
    <t xml:space="preserve">Pagamento de 60 Auxílio Quilometragem, 2 Auxílio Alimentação Estadual a Patrícia Figueiredo Sarquis Herden referente a: 1095/2022 - Convocação para Reuniões de despachos com a equipe do CAU/SC (Presidente Patrícia), Florianópolis/SC, 11/01/2022; </t>
  </si>
  <si>
    <t>Pagamento de 1 Auxílio Alimentação Estadual, 60 Auxílio Quilometragem a Patrícia Figueiredo Sarquis Herden referente a: 1094/2022 - Convocação para Reunião Presidente IMA (Presidente Patrícia), Florianópolis/SC, 07/02/2022.</t>
  </si>
  <si>
    <t>Pagamento de 378 Auxílio Quilometragem, 1 Auxílio Hospedagem Estadual, 1 Auxílio Estacionamento, 2 Auxílio Alimentação Estadual a Eliane De Queiroz Gomes Castro referente a: 1120/2022 - Convocação para 40ª Reunião Ordinária do CEAU-CAU/SC, Florianópolis/SC, 04/02/2022, ida:03/02/2022, volta:04/02/2022.</t>
  </si>
  <si>
    <t>Pagamento de 1 Auxílio Hospedagem Estadual, 5 Auxílio Locomoção Urbana Estadual, 2 Auxílio Alimentação Estadual a Larissa Moreira referente a: 1120/2022 - Convocação para 40ª Reunião Ordinária do CEAU-CAU/SC, Florianópolis/SC, 04/02/2022, ida:03/02/2022, volta:04/02/2022.</t>
  </si>
  <si>
    <t>Pagamento de 1 Auxílio Estacionamento, 344 Auxílio Quilometragem, 3 Auxílio Alimentação Estadual, 1 Auxílio Hospedagem Estadual a Larissa Moreira referente a: 1122/2022 - Convocação para 124ª Reunião Plenária Ordinária, Florianópolis/SC, 11/02/2022, ida:10/02/2022, volta:11/02/2022.</t>
  </si>
  <si>
    <t>Pagamento de 1 Auxílio Estacionamento, 2 Auxílio Alimentação Estadual, 32 Auxílio Quilometragem a Gogliardo Vieira Maragno referente a: 1122/2022 - Convocação para 124ª Reunião Plenária Ordinária, Florianópolis/SC, 11/02/2022.</t>
  </si>
  <si>
    <t>Pagamento de 1 Auxílio Estacionamento, 1 Auxílio Alimentação Estadual, 52 Auxílio Quilometragem a Silvya Helena Caprario referente a: 1111/2022 - Convocação para Visita da AEAO à sede do CAU/SC (Presidente Patrícia), Florianópolis/SC, 28/01/2022.</t>
  </si>
  <si>
    <t>Pagamento de 2 Auxílio Alimentação Estadual, 1 Auxílio Estacionamento, 52 Auxílio Quilometragem a Silvya Helena Caprario referente a: 1122/2022 - Convocação para 124ª Reunião Plenária Ordinária, Florianópolis/SC, 11/02/2022.</t>
  </si>
  <si>
    <t>CANCELADA</t>
  </si>
  <si>
    <t xml:space="preserve">Pagamento de 2 Auxílio Alimentação Estadual, 60 Auxílio Quilometragem a Patrícia Figueiredo Sarquis Herden referente a: 1122/2022 - Convocação para 124ª Reunião Plenária Ordinária, Florianópolis/SC, 11/02/2022; </t>
  </si>
  <si>
    <t>Pagamento de 2 Auxílio Alimentação Estadual, 52 Auxílio Quilometragem, 1 Auxílio Estacionamento a Silvya Helena Caprario referente a: 1126/2022 - Convocação para 1ª Reunião Extraordinária do Conselho Diretor, Florianópolis/SC, 07/02/2022.</t>
  </si>
  <si>
    <t>Pagamento de 1 Auxílio Estacionamento, 52 Auxílio Quilometragem, 2 Auxílio Alimentação Estadual a Silvya Helena Caprario referente a: 1128/2022 - Convocação para 2ª Reunião Ordinária da CATHIS, Florianópolis/SC, 17/02/2022.</t>
  </si>
  <si>
    <t>Pagamento de 1 Auxílio Estacionamento, 2 Auxílio Alimentação Estadual, 52 Auxílio Quilometragem a Silvya Helena Caprario referente a: 1131/2022 - Convocação para 8ª Reunião Ordinária da Comissão Temporária de Patrimônio - CTP-CAU/SC, Florianópolis/SC, 16/02/2022.</t>
  </si>
  <si>
    <t>Pagamento de 1 Auxílio Estacionamento, 52 Auxílio Quilometragem, 2 Auxílio Alimentação Estadual a Silvya Helena Caprario referente a: 1134/2022 - Convocação para 2ª Reunião Ordinária da Comissão Ordinária de Organização, Administração, Florianópolis/SC, 21/02/2022.</t>
  </si>
  <si>
    <t>Pagamento de 245 Auxílio Quilometragem, 2 Auxílio Alimentação Estadual, 1 Auxílio Estacionamento a Silvya Helena Caprario referente a: 1140/2022 - Convocação para Posse Reitor Univali (Conselheira Silvya), Itajaí/SC, 15/02/2022.</t>
  </si>
  <si>
    <t>Pagamento de 2 Auxílio Alimentação Estadual, 32 Auxílio Quilometragem, 1 Auxílio Estacionamento a Gogliardo Vieira Maragno referente a: 1131/2022 - Convocação para 8ª Reunião Ordinária da Comissão Temporária de Patrimônio - CTP-CAU/SC, Florianópolis/SC, 16/02/2022.</t>
  </si>
  <si>
    <t>Pagamento de 2 Auxílio Alimentação Estadual, 32 Auxílio Quilometragem, 1 Auxílio Estacionamento a Gogliardo Vieira Maragno referente a: 1139/2022 - Convocação para 2ª Reunião Ordinária da Comissão de Ensino e Formação - CEF, Florianópolis/SC, 23/02/2022.</t>
  </si>
  <si>
    <t>Pagamento de 1 Auxílio Hospedagem Estadual, 2 Auxílio Alimentação Estadual, 442 Auxílio Quilometragem a Newton Marçal Santos referente a: 1130/2022 - Convocação para Colação de Grau UNOESC Chapecó (Conselheiro Newton Marçal), Chapecó/SC, 12/02/2022, volta:13/02/2022.</t>
  </si>
  <si>
    <t>Pagamento de 1 Auxílio Hospedagem Estadual, 3 Auxílio Alimentação Estadual, 1 Auxílio Estacionamento, 380 Auxílio Quilometragem a Eliane De Queiroz Gomes Castro referente a: 1135/2022 - Convocação para 2ª Reunião Ordinária da Comissão de Exercício Profissional - CEP-CAU/SC, Florianópolis/SC, 22/02/2022, volta:23/02/2022.</t>
  </si>
  <si>
    <t>Pagamento de 60 Auxílio Quilometragem, 2 Auxílio Alimentação Estadual a Patrícia Figueiredo Sarquis Herden referente a: 1127/2022 - Convocação para Despachos internos (Presidente Patrícia), Florianópolis/SC, 08/02/2022.</t>
  </si>
  <si>
    <t>Pagamento de 2 Auxílio Locomoção Urbana Estadual, 2 Auxílio Alimentação Estadual a José Alberto Gebara referente a: 1122/2022 - Convocação para 124ª Reunião Plenária Ordinária, Florianópolis/SC, 11/02/2022.</t>
  </si>
  <si>
    <t>Pagamento de 4 Auxílio Locomoção Urbana Estadual, 2 Auxílio Alimentação Estadual a Larissa Moreira referente a: 1139/2022 - Convocação para 2ª Reunião Ordinária da Comissão de Ensino e Formação - CEF, Florianópolis/SC, 23/02/2022.</t>
  </si>
  <si>
    <t>Pagamento de 2 Auxílio Locomoção Urbana Estadual, 4 Auxílio Alimentação Estadual, 277 Auxílio Quilometragem, 1 Auxílio Hospedagem Estadual a Maurício Andre Giusti referente a: 1134/2022 - Convocação para 2ª Reunião Ordinária da Comissão Ordinária de Organização, Administração, Florianópolis/SC, 21/02/2022.</t>
  </si>
  <si>
    <t>Pagamento de 2 Auxílio Alimentação Estadual, 1 Auxílio Hospedagem Estadual, 272 Auxílio Quilometragem a Rodrigo Althoff Medeiros referente a: 1122/2022 - Convocação para 124ª Reunião Plenária Ordinária, Florianópolis/SC, 11/02/2022, ida:10/02/2022.</t>
  </si>
  <si>
    <t>Pagamento de 2 Auxílio Alimentação Estadual, 363 Auxílio Quilometragem a Mateus Szomorovszky referente a: 1131/2022 - Convocação para 8ª Reunião Ordinária da Comissão Temporária de Patrimônio - CTP-CAU/SC, Florianópolis/SC, 16/02/2022.</t>
  </si>
  <si>
    <t>Pagamento de 1 Auxílio Estacionamento, 2 Auxílio Alimentação Estadual, 52 Auxílio Quilometragem a Silvya Helena Caprario referente a: 1141/2022 - Convocação para 1ª Reunião Extraordinária da Comissão Especial de Assistência Técnica, Florianópolis/SC, 03/03/2022.</t>
  </si>
  <si>
    <t>Pagamento de 60 Auxílio Quilometragem, 2 Auxílio Alimentação Estadual a Patrícia Figueiredo Sarquis Herden referente a: 1136/2022 - Convocação para Reunião novo Gerente Geral, Florianópolis/SC, 10/02/2022.</t>
  </si>
  <si>
    <t>Pagamento de 60 Auxílio Quilometragem, 2 Auxílio Alimentação Estadual a Patrícia Figueiredo Sarquis Herden referente a: 1137/2022 - Convocação para Reunião novo Gerente Geral, Florianópolis/SC, 14/02/2022.</t>
  </si>
  <si>
    <t>Pagamento de 2 Auxílio Alimentação Estadual, 60 Auxílio Quilometragem a Patrícia Figueiredo Sarquis Herden referente a: 1131/2022 - Convocação para 8ª Reunião Ordinária da Comissão Temporária de Patrimônio - CTP-CAU/SC, Florianópolis/SC, 16/02/2022.</t>
  </si>
  <si>
    <t>Pagamento de 258 Auxílio Quilometragem, 2 Auxílio Alimentação Estadual a Gabriela Fernanda Grisa referente a: 1143/2022 - Convocação para Formatura UCEFF, Chapecó/SC, 05/03/2022, volta:06/03/2022.</t>
  </si>
  <si>
    <t>Pagamento de 56 Auxílio Quilometragem, 2 Auxílio Alimentação Estadual, 1 Auxílio Estacionamento a Silvya Helena Caprario referente a: 1145/2022 - Convocação para Reunião Ordinária da Rede de Controle, Florianópolis/SC, 04/03/2022.</t>
  </si>
  <si>
    <t>Pagamento de 52 Auxílio Quilometragem, 2 Auxílio Alimentação Estadual, 1 Auxílio Estacionamento a Silvya Helena Caprario referente a: 1147/2022 - Convocação para 2ª Reunião Ordinária do Conselho Diretor, Florianópolis/SC, 07/03/2022.</t>
  </si>
  <si>
    <t>Pagamento de 1 Auxílio Estacionamento, 1 Auxílio Alimentação Estadual, 3 Auxílio Quilometragem a Eliane De Queiroz Gomes Castro referente a: 1146/2022 - Convocação para Colação de Grau UNIDAVI (Conselheira Eliane), Rio do Sul/SC, 12/03/2022.</t>
  </si>
  <si>
    <t>Pagamento de 60 Auxílio Quilometragem, 2 Auxílio Alimentação Estadual a Patrícia Figueiredo Sarquis Herden referente a: 1147/2022 - Convocação para 2ª Reunião Ordinária do Conselho Diretor, Florianópolis/SC, 07/03/2022.</t>
  </si>
  <si>
    <t>Pagamento de 60 Auxílio Quilometragem, 2 Auxílio Alimentação Estadual a Patrícia Figueiredo Sarquis Herden referente a: 1142/2022 - Convocação para Despachos internos, Florianópolis/SC, 22/02/2022.</t>
  </si>
  <si>
    <t>Pagamento de 2 Auxílio Locomoção Urbana Estadual a José Alberto Gebara referente a: 1135/2022 - Convocação para 2ª Reunião Ordinária da Comissão de Exercício Profissional - CEP-CAU/SC, Florianópolis/SC, 22/02/2022.</t>
  </si>
  <si>
    <t>Pagamento de 4 Auxílio Alimentação Nacional DF/SP/RJ, 4 Auxílio Locomoção Urbana Nacional DF/SP/RJ, 1 Auxílio Hospedagem Nacional DF/SP/RJ a Gogliardo Vieira Maragno referente a: 1153/2022 - Convocação para Encontro CEF - CAU/BR, Brasília - DF, entre 10/03/2022 e 11/03/2022, volta:12/03/2022.</t>
  </si>
  <si>
    <t>Pagamento de 2 Auxílio Alimentação Estadual, 56 Auxílio Quilometragem, 1 Auxílio Estacionamento a Silvya Helena Caprario referente a: 1149/2022 - Convocação para Reunião SC Acessível, Florianópolis/SC, 02/03/2022.</t>
  </si>
  <si>
    <t>Pagamento de 51 Auxílio Quilometragem, 1 Auxílio Alimentação Estadual, 1 Auxílio Estacionamento a Silvya Helena Caprario referente a: 1151/2022 - Convocação para 125ª Reunião Plenária Ordinária, Florianópolis/SC, 11/03/2022.</t>
  </si>
  <si>
    <t>Pagamento de 51 Auxílio Quilometragem, 1 Auxílio Alimentação Estadual, 1 Auxílio Estacionamento a Silvya Helena Caprario referente a: 1157/2022 - Convocação para Capacitação Fórum Presidentes, Florianópolis/SC, 10/03/2022.</t>
  </si>
  <si>
    <t>Pagamento de 1 Auxílio Estacionamento, 52 Auxílio Quilometragem, 2 Auxílio Alimentação Estadual a Silvya Helena Caprario referente a: 1162/2022 - Convocação para 9ª Reunião Ordinária da Comissão Temporária de Patrimônio - CTP-CAU/SC, Florianópolis/SC, 16/03/2022.</t>
  </si>
  <si>
    <t>Pagamento de 52 Auxílio Quilometragem, 2 Auxílio Alimentação Estadual, 1 Auxílio Estacionamento a Silvya Helena Caprario referente a: 1161/2022 - Convocação para 3ª Reunião Ordinária da CATHIS, Florianópolis/SC, 17/03/2022.</t>
  </si>
  <si>
    <t>Pagamento de 1 Auxílio Hospedagem Estadual, 3 Auxílio Alimentação Estadual, 380 Auxílio Quilometragem, 1 Auxílio Estacionamento a Eliane De Queiroz Gomes Castro referente a: 1147/2022 - Convocação para 2ª Reunião Ordinária do Conselho Diretor, Florianópolis/SC, 07/03/2022.</t>
  </si>
  <si>
    <t>Pagamento de 1 Auxílio Estacionamento, 3 Auxílio Alimentação Estadual, 380 Auxílio Quilometragem, 1 Auxílio Hospedagem Estadual a Eliane De Queiroz Gomes Castro referente a: 1150/2022 - Convocação para 1ª Reunião Extraordinária do CEAU-CAU/SC, Florianópolis/SC, 09/03/2022.</t>
  </si>
  <si>
    <t>Pagamento de 195 Auxílio Quilometragem, 1 Auxílio Estacionamento, 2 Auxílio Alimentação Estadual a Eliane De Queiroz Gomes Castro referente a: 1155/2022 - Convocação para Colação de Grau - FURB, Blumenau/SC, 04/03/2022.</t>
  </si>
  <si>
    <t>Pagamento de 1 Reembolso de Passagem Rodoviária, 7 Auxílio Locomoção Urbana Estadual, 2 Auxílio Hospedagem Estadual, 6 Auxílio Alimentação Estadual a Larissa Moreira referente a: 1150/2022 - Convocação para 1ª Reunião Extraordinária do CEAU-CAU/SC, Florianópolis/SC, 09/03/2022; 1151/2022 - Convocação para 125ª Reunião Plenária Ordinária, Florianópolis/SC, 11/03/2022, ida:09/03/2022, volta:11/03/2022.</t>
  </si>
  <si>
    <t>Pagamento de 4 Auxílio Alimentação Estadual, 1 Auxílio Hospedagem Estadual, 1 Auxílio Estacionamento, 2 Auxílio Locomoção Urbana Estadual, 277 Auxílio Quilometragem a Maurício Andre Giusti referente a: 1151/2022 - Convocação para 125ª Reunião Plenária Ordinária, Florianópolis/SC, 11/03/2022.</t>
  </si>
  <si>
    <t>Pagamento de 1 Auxílio Estacionamento, 1 Auxílio Alimentação Estadual, 32 Auxílio Quilometragem a Gogliardo Vieira Maragno referente a: 1156/2022 - Convocação para Entrevista a NSC - Planos Diretores, Florianópolis/SC, 04/03/2022.</t>
  </si>
  <si>
    <t>Pagamento de 32 Auxílio Quilometragem, 1 Auxílio Estacionamento, 2 Auxílio Alimentação Estadual a Gogliardo Vieira Maragno referente a: 1162/2022 - Convocação para 9ª Reunião Ordinária da Comissão Temporária de Patrimônio - CTP-CAU/SC, Florianópolis/SC, 16/03/2022.</t>
  </si>
  <si>
    <t>Pagamento de 276 Auxílio Quilometragem, 2 Auxílio Alimentação Estadual, 1 Auxílio Hospedagem Estadual, 1 Auxílio Estacionamento a Rodrigo Althoff Medeiros referente a: 1151/2022 - Convocação para 125ª Reunião Plenária Ordinária, Florianópolis/SC, 11/03/2022.</t>
  </si>
  <si>
    <t>Pagamento de 60 Auxílio Quilometragem, 2 Auxílio Alimentação Estadual a Patrícia Figueiredo Sarquis Herden referente a: 1152/2022 - Convocação para Despachos internos (Presidente Patrícia), Florianópolis/SC, 03/03/2022.</t>
  </si>
  <si>
    <t>Pagamento de 2 Auxílio Alimentação Estadual, 72 Auxílio Quilometragem a Patrícia Figueiredo Sarquis Herden referente a: 1150/2022 - Convocação para 1ª Reunião Extraordinária do CEAU-CAU/SC, Florianópolis/SC, 09/03/2022; 1154/2022 - Convocação para Talk Show "Março é Mulher" - Comunicação assertiva: desafios nas empresa, Florianópolis/SC, 09/03/2022.</t>
  </si>
  <si>
    <t>Pagamento de 59 Auxílio Quilometragem, 1 Auxílio Alimentação Estadual a Patrícia Figueiredo Sarquis Herden referente a: 1151/2022 - Convocação para 125ª Reunião Plenária Ordinária, Florianópolis/SC, 11/03/2022.</t>
  </si>
  <si>
    <t>Pagamento de 62 Auxílio Quilometragem, 2 Auxílio Alimentação Estadual a Patrícia Figueiredo Sarquis Herden referente a: 1158/2022 - Convocação para Abertura do Seminário de Sustentabilidade nas Construções, Florianópolis/SC, 14/03/2022.</t>
  </si>
  <si>
    <t>Pagamento de 1 Auxílio Hospedagem Estadual, 556 Auxílio Quilometragem, 4 Auxílio Locomoção Urbana Estadual, 4 Auxílio Alimentação Estadual a Silvana Maria Hall referente a: 1151/2022 - Convocação para 125ª Reunião Plenária Ordinária, Florianópolis/SC, 11/03/2022.</t>
  </si>
  <si>
    <t>Pagamento de 2 Auxílio Alimentação Estadual, 234 Auxílio Quilometragem, 1 Auxílio Hospedagem Estadual, 1 Auxílio Estacionamento a Janete Sueli Krueger referente a: 1159/2022 - Convocação para 3ª Reunião Ordinária da Comissão Ordinária de Ética e Disciplina - CED, Florianópolis/SC, 16/03/2022.</t>
  </si>
  <si>
    <t>Pagamento de 3 Auxílio Alimentação Estadual, 818 Auxílio Quilometragem a Newton Marçal Santos referente a: 1151/2022 - Convocação para 125ª Reunião Plenária Ordinária, Florianópolis/SC, 11/03/2022.</t>
  </si>
  <si>
    <t>Pagamento de 1 Auxílio Estacionamento, 267 Auxílio Quilometragem, 2 Auxílio Alimentação Estadual a Eliane De Queiroz Gomes Castro referente a: 1166/2022 - Convocação para Colação de Grau - UNIFEBE, Brusque/SC, 11/03/2022.</t>
  </si>
  <si>
    <t>Pagamento de 408 Auxílio Quilometragem, 1 Auxílio Estacionamento, 4 Auxílio Locomoção Urbana Nacional DF/SP/RJ, 3 Auxílio Hospedagem Nacional DF/SP/RJ, 6 Auxílio Alimentação Nacional DF/SP/RJ, 1 Auxílio Alimentação Estadual a Eliane De Queiroz Gomes Castro referente a: 1169/2022 - Convocação para 3ª Reunião Ordinária da CEP, Florianópolis/SC, 22/03/2022; 1171/2022 - Convocação para "Iº Fórum de Coordenadores das CEPs CAU/UFs, Rio de Janeiro - RJ, 23 e 24/03/2022. Volta:25/03/2022.</t>
  </si>
  <si>
    <t>Pagamento de 1 Auxílio Estacionamento, 52 Auxílio Quilometragem, 1 Auxílio Alimentação Estadual a Silvya Helena Caprario referente a: 1167/2022 - Convocação para Reunião CAU/SC, Florianópolis/SC, 14/03/2022.</t>
  </si>
  <si>
    <t>Pagamento de 52 Auxílio Quilometragem, 1 Auxílio Estacionamento, 2 Auxílio Alimentação Estadual a Silvya Helena Caprario referente a: 1172/2022 - Convocação para 3ª Reunião Ordinária da COAF, Florianópolis/SC, 22/03/2022.</t>
  </si>
  <si>
    <t>Pagamento de 2 Auxílio Hospedagem Nacional DF/SP/RJ, 6 Auxílio Alimentação Nacional DF/SP/RJ, 6 Auxílio Locomoção Urbana Nacional DF/SP/RJ a Henrique Rafael de Lima referente a: 1171/2022 - Convocação para "Iº Fórum de Coordenadores das CEPs CAU/UFs, Rio de Janeiro - RJ, 23 e 24/03/2022.</t>
  </si>
  <si>
    <t>Pagamento de 8 Auxílio Alimentação Nacional DF/SP/RJ, 1 Desconto da diferença de passagem aérea, 2 Auxílio Hospedagem Nacional DF/SP/RJ, 11 Auxílio Locomoção Urbana Nacional DF/SP/RJ, 84 Auxílio Quilometragem a Patrícia Figueiredo Sarquis Herden referente a: 1102/2022 - Convocação para Reunião Fórum Presidentes, Brasília - DF, 17/02/2022; 1104/2022 - Convocação para Reunião Plenária Ampliada do CAU/BR, Brasília - DF, 18/02/2022; 1105/2022 - Convocação para Reunião Presidente Catherine, São Paulo - SP, 21/02/2022.</t>
  </si>
  <si>
    <t>Pagamento de 60 Auxílio Quilometragem, 2 Auxílio Alimentação Estadual a Patrícia Figueiredo Sarquis Herden referente a: 1168/2022 - Convocação para Dia da Mulher – Ações junto as colaboradoras, Florianópolis/SC, 08/03/2022.</t>
  </si>
  <si>
    <t>Pagamento de 2 Auxílio Alimentação Estadual, 60 Auxílio Quilometragem a Patrícia Figueiredo Sarquis Herden referente a: 1148/2022 - Convocação para Limpeza Vazamento, Florianópolis/SC, 28/02/2022.</t>
  </si>
  <si>
    <t>Pagamento de 2 Auxílio Alimentação Estadual, 60 Auxílio Quilometragem a Patrícia Figueiredo Sarquis Herden referente a: 1176/2022 - Convocação para 51ª Reunião Ordinária do Colegiado de Governança do CSC, Florianópolis/SC, 17/03/2022.</t>
  </si>
  <si>
    <t>Pagamento de 60 Auxílio Quilometragem, 2 Auxílio Alimentação Estadual a Patrícia Figueiredo Sarquis Herden referente a: 1174/2022 - Convocação para Despachos internos, Florianópolis/SC, 14/03/2022.</t>
  </si>
  <si>
    <t>Pagamento de 60 Auxílio Quilometragem, 2 Auxílio Alimentação Estadual a Patrícia Figueiredo Sarquis Herden referente a: 1173/2022 - Convocação para Despachos internos, Florianópolis/SC, 15/03/2022.</t>
  </si>
  <si>
    <t>Pagamento de 60 Auxílio Quilometragem, 2 Auxílio Alimentação Estadual a Patrícia Figueiredo Sarquis Herden referente a: 1162/2022 - Convocação para 9ª Reunião Ordinária da Comissão Temporária de Patrimônio - CTP-CAU/SC, Florianópolis/SC, 16/03/2022.</t>
  </si>
  <si>
    <t>Pagamento de 1 Reembolso de Passagem Rodoviária, 4 Auxílio Locomoção Urbana Estadual, 2 Auxílio Alimentação Estadual a Larissa Moreira referente a: 1175/2022 - Convocação para 3ª Reunião Ordinária da CEF-CAU/SC, Florianópolis/SC, 24/03/2022.</t>
  </si>
  <si>
    <t>Pagamento de 2 Auxílio Alimentação Estadual, 363 Auxílio Quilometragem a Mateus Szomorovszky referente a: 1162/2022 - Convocação para 9ª Reunião Ordinária da Comissão Temporária de Patrimônio - CTP-CAU/SC, Florianópolis/SC, 16/03/2022.</t>
  </si>
  <si>
    <t>Pagamento de 32 Auxílio Quilometragem, 2 Auxílio Alimentação Estadual, 1 Auxílio Estacionamento a Gogliardo Vieira Maragno referente a: 1175/2022 - Convocação para 3ª Reunião Ordinária da CEF-CAU/SC, Florianópolis/SC, 24/03/2022.</t>
  </si>
  <si>
    <t>Pagamento de 2 Auxílio Alimentação Estadual, 32 Auxílio Quilometragem, 1 Auxílio Estacionamento a Gogliardo Vieira Maragno referente a: 1177/2022 - Convocação para 4ª REUNIÃO EXTRAORDINÁRIA - CTP-CAU/SC, Florianópolis/SC, 25/03/2022.</t>
  </si>
  <si>
    <t>Pagamento de 2 Auxílio Alimentação Estadual, 1 Auxílio Estacionamento, 32 Auxílio Quilometragem a Gogliardo Vieira Maragno referente a: 1180/2022 - Convocação para 3ª Reunião Ordinária do Conselho Diretor, Florianópolis/SC, 28/03/2022.</t>
  </si>
  <si>
    <t>Pagamento de 52 Auxílio Quilometragem, 1 Auxílio Estacionamento, 2 Auxílio Alimentação Estadual a Silvya Helena Caprario referente a: 1177/2022 - Convocação para 4ª REUNIÃO EXTRAORDINÁRIA - CTP-CAU/SC, Florianópolis/SC, 25/03/2022.</t>
  </si>
  <si>
    <t>Pagamento de 2 Auxílio Alimentação Estadual, 52 Auxílio Quilometragem, 1 Auxílio Estacionamento a Silvya Helena Caprario referente a: 1180/2022 - Convocação para 3ª Reunião Ordinária do Conselho Diretor, Florianópolis/SC, 28/03/2022, ida:15/03/2022, volta:28/03/2022.</t>
  </si>
  <si>
    <t>Pagamento de 380 Auxílio Quilometragem, 3 Auxílio Alimentação Estadual, 1 Auxílio Estacionamento, 1 Auxílio Hospedagem Estadual a Eliane De Queiroz Gomes Castro referente a: 1180/2022 - Convocação para 3ª Reunião Ordinária do Conselho Diretor, Florianópolis/SC, 28/03/2022.</t>
  </si>
  <si>
    <t>Larissa Moreira</t>
  </si>
  <si>
    <t>Conselheiro</t>
  </si>
  <si>
    <t>Silvya Helena Caprario</t>
  </si>
  <si>
    <t>Gogliardo Vieira Maragno</t>
  </si>
  <si>
    <t>Eliane de Queiroz Gomes Castro</t>
  </si>
  <si>
    <t>Gabriela Fernanda Grisa</t>
  </si>
  <si>
    <t>Patricia Figueiredo Sarquis Herden</t>
  </si>
  <si>
    <t>Luiz Alberto de Souza</t>
  </si>
  <si>
    <t>Convidado</t>
  </si>
  <si>
    <t>Ana Carina Lopes de Souza Zimmermann</t>
  </si>
  <si>
    <t>Newton Marçal Santos</t>
  </si>
  <si>
    <t>José Alberto Gebara</t>
  </si>
  <si>
    <t>Mauricio Andre Giusti</t>
  </si>
  <si>
    <t>Rodrigo Althoff Medeiros</t>
  </si>
  <si>
    <t>Mateus Szomorovszky</t>
  </si>
  <si>
    <t>Silvana Maria Hall</t>
  </si>
  <si>
    <t>Janete Sueli Krueger</t>
  </si>
  <si>
    <t>Henrique Rafael de Lima</t>
  </si>
  <si>
    <t>COMPLEMENTO - Pagamento de Reembolso de Passagem Rodoviária a Larissa Moreira referente a: 1139/2022 - Convocação para 2ª Reunião Ordinária da Comissão de Ensino e Formação - CEF, Florianópolis/SC, 23/02/2022.</t>
  </si>
  <si>
    <t>CANCELADO - Conselheira não compareceu ao evento. Pagamento de 2 Auxílio Alimentação Estadual, 1 Auxílio Estacionamento, 354 Auxílio Quilometragem, 1 Auxílio Hospedagem Estadual a Ana Carina Lopes De Souza Zimmermann referente a: 1151/2022 - Convocação para 125ª Reunião Plenária Ordinária, Florianópolis/SC, 11/03/2022.</t>
  </si>
  <si>
    <t>COMPLEMENTO de Diária. Pagamento de 1 Auxílio Hospedagem Estadual a Gabriela Fernanda Grisa referente a: 1143/2022 - Convocação para Formatura UCEFF, Chapecó/SC, 05/03/2022, volta:06/03/2022.</t>
  </si>
  <si>
    <t>Cancelada - Conselheiro não compareceu ao evento. Pagamento de 32 Auxílio Quilometragem, 1 Auxílio Estacionamento, 2 Auxílio Alimentação Estadual a Gogliardo Vieira Maragno referente a: 1147/2022 - Convocação para 2ª Reunião Ordinária do Conselho Diretor, Florianópolis/SC, 07/03/2022.</t>
  </si>
  <si>
    <t>CANCELADA - Conselheira informou que não participou do evento. Estorno realizado em 03/05/2022 na Diária 159/2022.  Pagamento de 87 Auxílio Quilometragem, 1 Auxílio Alimentação Estadual, 1 Auxílio Estacionamento a Janete Sueli Krueger referente a: 1165/2022 - Convocação para Colação de Grau - UNIVALI Balneário Camboriú, Camboriú/SC, 19/03/2022.</t>
  </si>
  <si>
    <t>Pagamento de 3 Auxílio Hospedagem Nacional DF/SP/RJ, 16 Auxílio Locomoção Urbana Nacional DF/SP/RJ, 8 Auxílio Alimentação Nacional DF/SP/RJ a Silvya Helena Caprario referente a: 1181/2022 - 1186/2022 - Convocação para Seminário- ARQUITETURA PARA OS OUTROS 93%, Brasília - DF, 07 a 09/04/2022.</t>
  </si>
  <si>
    <t>Pagamento de 1 Auxílio Estacionamento, 52 Auxílio Quilometragem, 1 Auxílio Alimentação Estadual a Silvya Helena Caprario referente a: 1193/2022 - Convocação para 5ª REUNIÃO EXTRAORDINÁRIA - CTP-CAU/SC, Florianópolis/SC, 30/03/2022.</t>
  </si>
  <si>
    <t>Pagamento de 2 Auxílio Alimentação Estadual, 54 Auxílio Quilometragem, 1 Auxílio Estacionamento a Silvya Helena Caprario referente a: 1192/2022 - Convocação para Reunião Rede de Controle, Florianópolis/SC, 01/04/2022.</t>
  </si>
  <si>
    <t>Pagamento de 3 Auxílio Hospedagem Nacional DF/SP/RJ, 125 Auxílio Quilometragem, 8 Auxílio Alimentação Nacional DF/SP/RJ, 3 Auxílio Estacionamento a Rosana Silveira referente a: 1181/2022 - 1186/2022 - Convocação para Seminário- ARQUITETURA PARA OS OUTROS 93%, Brasília - DF, 07 a 09/04/2022.</t>
  </si>
  <si>
    <t>Pagamento de 95 Auxílio Quilometragem a Rosana Silveira referente a: 1160/2022 - Convocação para Reunião Colegiado Estadual de Habitação - FECAM, Florianópolis/SC, 07/03/2022.</t>
  </si>
  <si>
    <t>Pagamento de 130 Auxílio Quilometragem a Rosana Silveira referente a: 1164/2022 - Convocação para Ciclo de Oficinas de Ideias: Arquitetura e Urbanismo Pós Pandemia, A Res, Palhoça/SC, 25 e 26/03/2022.</t>
  </si>
  <si>
    <t>Pagamento de 1 Auxílio Estacionamento, 97 Auxílio Quilometragem, 2 Auxílio Alimentação Estadual a Rosana Silveira referente a: 1141/2022 - Convocação para 1ª Reunião Extraordinária da Comissão Especial de Assistência Técnica, Florianópolis/SC, 03/03/2022.</t>
  </si>
  <si>
    <t>Pagamento de 2 Auxílio Alimentação Estadual, 101 Auxílio Quilometragem a Rosana Silveira referente a: 1151/2022 - Convocação para 125ª Reunião Plenária Ordinária, Florianópolis/SC, 11/03/2022.</t>
  </si>
  <si>
    <t>Pagamento de 1 Reembolso de Passagem Rodoviária, 5 Auxílio Locomoção Urbana Estadual, 2 Auxílio Alimentação Estadual, 1 Auxílio Hospedagem Estadual a Larissa Moreira referente a: 1184/2022 - Convocação para 41ª Reunião Ordinária do CEAU-CAU/SC, Florianópolis/SC, 01/04/2022.</t>
  </si>
  <si>
    <t>Pagamento de 2 Auxílio Alimentação Estadual, 380 Auxílio Quilometragem, 1 Auxílio Estacionamento, 1 Auxílio Hospedagem Estadual a Eliane De Queiroz Gomes Castro referente a: 1184/2022 - Convocação para 41ª Reunião Ordinária do CEAU-CAU/SC, Florianópolis/SC, 01/04/2022.</t>
  </si>
  <si>
    <t>Pagamento de 1 Auxílio Hospedagem Estadual, 2 Auxílio Hospedagem Nacional DF/SP/RJ, 2 Auxílio Alimentação Estadual, 462 Auxílio Quilometragem, 5 Auxílio Alimentação Nacional DF/SP/RJ a Newton Marçal Santos referente a: 1181/2022 - 1186/2022 - Convocação para Seminário- ARQUITETURA PARA OS OUTROS 93%, Brasília - DF, 07 a 09/04/2022.</t>
  </si>
  <si>
    <t>Pagamento de 62 Auxílio Quilometragem, 1 Auxílio Alimentação Estadual a Patrícia Figueiredo Sarquis Herden referente a: 1187/2022 - Convocação para Coquetel de boas Vindas ao novo Prefeito de Florianópolis, Florianópolis/SC, 31/03/2022.</t>
  </si>
  <si>
    <t>Pagamento de 60 Auxílio Quilometragem, 2 Auxílio Alimentação Estadual a Patrícia Figueiredo Sarquis Herden referente a: 1184/2022 - Convocação para 41ª Reunião Ordinária do CEAU-CAU/SC, Florianópolis/SC, 01/04/2022.</t>
  </si>
  <si>
    <t>Pagamento de 2 Auxílio Alimentação Estadual, 363 Auxílio Quilometragem a Mateus Szomorovszky referente a: 1177/2022 - Convocação para 4ª REUNIÃO EXTRAORDINÁRIA - CTP-CAU/SC, Florianópolis/SC, 25/03/2022.</t>
  </si>
  <si>
    <t>Pagamento de 1 Auxílio Estacionamento, 32 Auxílio Quilometragem, 1 Auxílio Alimentação Estadual a Gogliardo Vieira Maragno referente a: 1193/2022 - Convocação para 5ª REUNIÃO EXTRAORDINÁRIA - CTP-CAU/SC, Florianópolis/SC, 30/03/2022.</t>
  </si>
  <si>
    <t>Pagamento de 1 Reembolso de Passagem Rodoviária, 5 Auxílio Locomoção Urbana Estadual, 1 Auxílio Hospedagem Estadual, 3 Auxílio Alimentação Estadual a Larissa Moreira referente a: 1196/2022 - Convocação para 126ª Reunião Plenária Ordinária, Florianópolis/SC, 08/04/2022.</t>
  </si>
  <si>
    <t>Pagamento de 2 Auxílio Alimentação Estadual, 1 Auxílio Estacionamento, 32 Auxílio Quilometragem a Gogliardo Vieira Maragno referente a: 1196/2022 - Convocação para 126ª Reunião Plenária Ordinária, Florianópolis/SC, 08/04/2022.</t>
  </si>
  <si>
    <t>Pagamento de 363 Auxílio Quilometragem, 2 Auxílio Alimentação Estadual, 1 Auxílio Estacionamento a Mateus Szomorovszky referente a: 1193/2022 - Convocação para 5ª REUNIÃO EXTRAORDINÁRIA - CTP-CAU/SC, Florianópolis/SC, 30/03/2022.</t>
  </si>
  <si>
    <t>Pagamento de 363 Auxílio Quilometragem, 2 Auxílio Alimentação Estadual, 1 Auxílio Estacionamento a Mateus Szomorovszky referente a: 1201/2022 - Convocação para 10ª Reunião Ordinária da Comissão Temporária de Patrimônio - CTP-CAU/SC, Florianópolis/SC, 13/04/2022.</t>
  </si>
  <si>
    <t>Pagamento de 2 Auxílio Alimentação Estadual, 1 Auxílio Estacionamento, 363 Auxílio Quilometragem a Mateus Szomorovszky referente a: 1196/2022 - Convocação para 126ª Reunião Plenária Ordinária, Florianópolis/SC, 08/04/2022.
Complemento 1 Auxílio Hospedagem Estadual</t>
  </si>
  <si>
    <t>Pagamento de 272 Auxílio Quilometragem, 1 Auxílio Hospedagem Estadual, 2 Auxílio Alimentação Estadual, 1 Auxílio Estacionamento a Rodrigo Althoff Medeiros referente a: 1196/2022 - Convocação para 126ª Reunião Plenária Ordinária, Florianópolis/SC, 08/04/2022.</t>
  </si>
  <si>
    <t>Pagamento de 1 Auxílio Estacionamento, 2 Auxílio Alimentação Estadual, 32 Auxílio Quilometragem a Gogliardo Vieira Maragno referente a: 1201/2022 - Convocação para 10ª Reunião Ordinária da Comissão Temporária de Patrimônio - CTP-CAU/SC, Florianópolis/SC, 13/04/2022.</t>
  </si>
  <si>
    <t>Pagamento de 2 Auxílio Alimentação Estadual, 1 Auxílio Estacionamento, 52 Auxílio Quilometragem a Silvya Helena Caprario referente a: 1201/2022 - Convocação para 10ª Reunião Ordinária da Comissão Temporária de Patrimônio - CTP-CAU/SC, Florianópolis/SC, 13/04/2022.</t>
  </si>
  <si>
    <t>Pagamento de 1 Auxílio Alimentação Estadual, 60 Auxílio Quilometragem, 1 Auxílio Estacionamento a Silvya Helena Caprario referente a: 1183/2022 - Convocação para Reunião CATHIS-CAU/SC e FECAM, Florianópolis/SC, 19/04/2022.</t>
  </si>
  <si>
    <t>Pagamento de 2 Auxílio Alimentação Estadual, 1 Auxílio Estacionamento, 52 Auxílio Quilometragem a Silvya Helena Caprario referente a: 1197/2022 - Convocação para 4ª Reunião Ordinária da COAF, Florianópolis/SC, 25/04/2022.</t>
  </si>
  <si>
    <t>Pagamento de 94 Auxílio Quilometragem, 1 Auxílio Estacionamento, 1 Auxílio Alimentação Estadual a Rosana Silveira referente a: 1183/2022 - Convocação para Reunião CATHIS-CAU/SC e FECAM, Florianópolis/SC, 19/04/2022.</t>
  </si>
  <si>
    <t>Pagamento de 1 Auxílio Hospedagem Estadual, 277 Auxílio Quilometragem, 4 Auxílio Alimentação Estadual a Maurício Andre Giusti referente a: 1197/2022 - Convocação para 4ª Reunião Ordinária da COAF, Florianópolis/SC, 25/04/2022.</t>
  </si>
  <si>
    <t>Pagamento de 1 Auxílio Estacionamento, 2 Auxílio Alimentação Estadual, 357 Auxílio Quilometragem, 1 Auxílio Hospedagem Estadual a Ana Carina Lopes De Souza Zimmermann referente a: 1196/2022 - Convocação para 126ª Reunião Plenária Ordinária, Florianópolis/SC, 08/04/2022.</t>
  </si>
  <si>
    <t>Pagamento de 1 Auxílio Estacionamento, 2 Auxílio Alimentação Estadual, 176 Auxílio Quilometragem a Silvana Maria Hall referente a: 1202/2022 - Convocação para Colação de Grau UNOCHAPECÓ, Chapecó/SC, 09/04/2022.</t>
  </si>
  <si>
    <t>Pagamento de 2 Auxílio Alimentação Estadual, 60 Auxílio Quilometragem a Patrícia Figueiredo Sarquis Herden referente a: 1196/2022 - Convocação para 126ª Reunião Plenária Ordinária, Florianópolis/SC, 08/04/2022.</t>
  </si>
  <si>
    <t>Pagamento de 1 Auxílio Estacionamento, 97 Auxílio Quilometragem, 2 Auxílio Alimentação Estadual a Rosana Silveira referente a: 1111/2022 - Convocação para Visita da AEAO à sede do CAU/SC (Presidente Patrícia), Florianópolis/SC, 28/01/2022.</t>
  </si>
  <si>
    <t>Pagamento de 97 Auxílio Quilometragem, 2 Auxílio Alimentação Estadual, 1 Auxílio Estacionamento a Rosana Silveira referente a: 1107/2022 - Convocação para 1ª Reunião Ordinária da Comissão Ordinária de Exercício Profissional, Florianópolis/SC, 25/01/2022.</t>
  </si>
  <si>
    <t>Pagamento de 97 Auxílio Quilometragem, 1 Auxílio Estacionamento, 2 Auxílio Alimentação Estadual a Rosana Silveira referente a: 1122/2022 - Convocação para 124ª Reunião Plenária Ordinária, Florianópolis/SC, 11/02/2022.</t>
  </si>
  <si>
    <t>Pagamento de 97 Auxílio Quilometragem, 2 Auxílio Alimentação Estadual, 1 Auxílio Estacionamento a Rosana Silveira referente a: 1207/2022 - Convocação para 4ª Reunião Ordinária da CATHIS, Florianópolis/SC, 28/04/2022.</t>
  </si>
  <si>
    <t>Pagamento de 1 Auxílio Estacionamento, 2 Auxílio Alimentação Estadual, 97 Auxílio Quilometragem a Rosana Silveira referente a: 1206/2022 - Convocação para 4ª Reunião Ordinária da CEP-CAU/SC, Florianópolis/SC, 26/04/2022.</t>
  </si>
  <si>
    <t>Pagamento de 2 Auxílio Alimentação Estadual, 1 Auxílio Hospedagem Estadual, 1 Auxílio Estacionamento, 380 Auxílio Quilometragem a Eliane De Queiroz Gomes Castro referente a: 1206/2022 - Convocação para 4ª Reunião Ordinária da CEP-CAU/SC, Florianópolis/SC, 26/04/2022.</t>
  </si>
  <si>
    <t>Pagamento de 2 Auxílio Alimentação Estadual, 52 Auxílio Quilometragem, 1 Auxílio Estacionamento a Silvya Helena Caprario referente a: 1207/2022 - Convocação para 4ª Reunião Ordinária da CATHIS, Florianópolis/SC, 28/04/2022.</t>
  </si>
  <si>
    <t>Pagamento de 60 Auxílio Quilometragem, 1 Auxílio Alimentação Estadual a Patrícia Figueiredo Sarquis Herden referente a: 1179/2022 - Convocação para Palestra UNOESC Chapecó, Chapecó/SC, 26/04/2022.</t>
  </si>
  <si>
    <t>Pagamento de 2 Auxílio Hospedagem Estadual, 4 Auxílio Alimentação Estadual a Patrícia Figueiredo Sarquis Herden referente a: 1183/2022 - Convocação para Reunião CATHIS-CAU/SC e FECAM, Florianópolis/SC, 19/04/2022.</t>
  </si>
  <si>
    <t>Pagamento de 2 Auxílio Alimentação Estadual, 1 Auxílio Estacionamento, 808 Auxílio Quilometragem a Newton Marçal Santos referente a: 1212/2022 - Convocação para Reunião do Conselho Estadual de Segurança Contra Incêndio - CESIP, Florianópolis/SC, 27/04/2022.</t>
  </si>
  <si>
    <t>Pagamento de 2 Auxílio Alimentação Estadual, 60 Auxílio Quilometragem a Patrícia Figueiredo Sarquis Herden referente a: 1190/2022 - Convocação para Reuniões sobre Sede, Florianópolis/SC, 25/03/2022.</t>
  </si>
  <si>
    <t>Pagamento de 60 Auxílio Quilometragem, 2 Auxílio Alimentação Estadual a Patrícia Figueiredo Sarquis Herden referente a: 1180/2022 - Convocação para 3ª Reunião Ordinária do Conselho Diretor, Florianópolis/SC, 28/03/2022.</t>
  </si>
  <si>
    <t>Pagamento de 68 Auxílio Quilometragem, 2 Auxílio Alimentação Estadual a Patrícia Figueiredo Sarquis Herden referente a: 1195/2022 - Convocação para Reunião sobre o prédio da Sede do CAU/SC, Florianópolis/SC, 30/03/2022; 1194/2022 - Convocação para Reunião presidente CAU/SC e Presidente FECAM, Florianópolis/SC, 30/03/2022.</t>
  </si>
  <si>
    <t>Pagamento de 94 Auxílio Quilometragem, 2 Auxílio Alimentação Estadual a Patrícia Figueiredo Sarquis Herden referente a: 1200/2022 - Convocação para Palestra Técnica AsBEA SC - Presencial. DIURB e EIV, Florianópolis/SC, 31/03/2022; 1198/2022 - Convocação para Assembleia Geral Extraordinária e Assembleia Geral Ordinária ASCOP, Florianópolis/SC, 31/03/2022; 1199/2022 - Convocação para Cerimonia de Transmissão de Cargo - Prefeitura Municipal de Florianópolis, Florianópolis/SC, 31/03/2022.</t>
  </si>
  <si>
    <t>Pagamento de 60 Auxílio Quilometragem, 2 Auxílio Alimentação Estadual a Patrícia Figueiredo Sarquis Herden referente a: 1210/2022 - Convocação para Reunião Congresso Segala e Jaime, Florianópolis/SC, 12/04/2022.</t>
  </si>
  <si>
    <t>Pagamento de 2 Auxílio Alimentação Estadual, 60 Auxílio Quilometragem a Patrícia Figueiredo Sarquis Herden referente a: 1201/2022 - Convocação para 10ª Reunião Ordinária da Comissão Temporária de Patrimônio - CTP-CAU/SC, Florianópolis/SC, 13/04/2022.</t>
  </si>
  <si>
    <t>Pagamento de 60 Auxílio Quilometragem, 2 Auxílio Alimentação Estadual a Patrícia Figueiredo Sarquis Herden referente a: 1209/2022 - Convocação para Reunião com gestores, Florianópolis/SC, 14/04/2022.</t>
  </si>
  <si>
    <t>Pagamento de 60 Auxílio Quilometragem, 1 Auxílio Alimentação Estadual a Patrícia Figueiredo Sarquis Herden referente a: 1215/2022 - Convocação para Despachos com a equipe, Florianópolis/SC, 18/04/2022.</t>
  </si>
  <si>
    <t>Pagamento de 1 Auxílio Alimentação Estadual, 61 Auxílio Quilometragem a Patrícia Figueiredo Sarquis Herden referente a: 1214/2022 - Convocação para Abertura exposição-festival #cidadespospandemia, Florianópolis/SC, 20/04/2022.</t>
  </si>
  <si>
    <t>Rosana Silveira</t>
  </si>
  <si>
    <t>Pagamento de 1 Auxílio Estacionamento, 32 Auxílio Quilometragem, 2 Auxílio Alimentação Estadual a Gogliardo Vieira Maragno referente a: 1220/2022 - Convocação para 4ª Reunião Ordinária da CEF-CAU/SC, Florianópolis/SC, 27/04/2022.</t>
  </si>
  <si>
    <t>Pagamento de 2 Auxílio Alimentação Estadual, 32 Auxílio Quilometragem, 1 Auxílio Estacionamento a Gogliardo Vieira Maragno referente a: 1223/2022 - Convocação para 4ª Reunião Ordinária do Conselho Diretor, Florianópolis/SC, 02/05/2022.</t>
  </si>
  <si>
    <t>Pagamento de 60 Auxílio Quilometragem, 1 Auxílio Alimentação Estadual a Patrícia Figueiredo Sarquis Herden referente a: 990/2021 - Convocação para 2ª Reunião Extraordinária da Comissão Temporária de Patrimônio - CTP, Florianópolis/SC, 02/09/2021.</t>
  </si>
  <si>
    <t>Pagamento de 60 Auxílio Quilometragem, 1 Auxílio Alimentação Estadual a Patrícia Figueiredo Sarquis Herden referente a: 1035/2021 - Convocação para Estratégias de Mobilização para a tramitação do Plano Diretor na Câmara, Florianópolis/SC, 03/11/2021.</t>
  </si>
  <si>
    <t>Pagamento de 1 Auxílio Alimentação Estadual, 60 Auxílio Quilometragem a Patrícia Figueiredo Sarquis Herden referente a: 1079/2021 - Convocação para Reunião Plano Diretor na ACIF, Florianópolis/SC, 07/12/2021.</t>
  </si>
  <si>
    <t>117/2021</t>
  </si>
  <si>
    <t>118/2021</t>
  </si>
  <si>
    <t>119/2021</t>
  </si>
  <si>
    <t>58/2021</t>
  </si>
  <si>
    <t>COMPLEMENTO - Pagamento de 363 Auxílio Quilometragem a Mateus Szomorovszky referente a: 1050/2021 - Convocação para Reunião Ordinária da Comissão Temporária de Patrimônio - CTP - CAU/SC, Florianópolis/SC, 17/11/2021.</t>
  </si>
  <si>
    <t>DIÁRIAS, AJUDA DE CUSTOS DESLOCAMENTO EM MAIO/2022</t>
  </si>
  <si>
    <t>RESUMO DE MAIO</t>
  </si>
  <si>
    <t>Pagamento de 1 Reembolso de Passagem Rodoviária, 4 Auxílio Locomoção Urbana Estadual, 2 Auxílio Alimentação Estadual a Larissa Moreira referente a: 1220/2022 - Convocação para 4ª Reunião Ordinária da CEF-CAU/SC, Florianópolis/SC, 27/04/2022.</t>
  </si>
  <si>
    <t>Pagamento de 1 Auxílio Estacionamento, 1 Auxílio Alimentação Estadual a José Alberto Gebara referente a: 1208/2022 - Convocação para Sessão de Avaliação dos Projetos – Edital de Chamada Pública nº 001/2022, Florianópolis/SC, 19/04/2022, ida:27/04/2022, volta:27/04/2022.</t>
  </si>
  <si>
    <t>Pagamento de 1 Auxílio Estacionamento, 2 Auxílio Alimentação Estadual a Newton Marçal Santos referente a: 1207/2022 - Convocação para 4ª Reunião Ordinária da CATHIS, Florianópolis/SC, 28/04/2022.</t>
  </si>
  <si>
    <t>Pagamento de 2 Auxílio Alimentação Estadual, 52 Auxílio Quilometragem, 1 Auxílio Estacionamento a Silvya Helena Caprario referente a: 1223/2022 - Convocação para 4ª Reunião Ordinária do Conselho Diretor, Florianópolis/SC, 02/05/2022.</t>
  </si>
  <si>
    <t>Pagamento de 1 Auxílio Estacionamento, 97 Auxílio Quilometragem, 2 Auxílio Alimentação Estadual a Rosana Silveira referente a: 1223/2022 - Convocação para 4ª Reunião Ordinária do Conselho Diretor, Florianópolis/SC, 02/05/2022.</t>
  </si>
  <si>
    <t>Pagamento de 380 Auxílio Quilometragem, 1 Auxílio Hospedagem Estadual, 1 Auxílio Estacionamento, 2 Auxílio Alimentação Estadual a Eliane De Queiroz Gomes Castro referente a: 1223/2022 - Convocação para 4ª Reunião Ordinária do Conselho Diretor, Florianópolis/SC, 02/05/2022.</t>
  </si>
  <si>
    <t>Pagamento de 1 Auxílio Estacionamento, 234 Auxílio Quilometragem a Janete Sueli Krueger referente a: 1196/2022 - Convocação para 126ª Reunião Plenária Ordinária, Florianópolis/SC, 08/04/2022. - Desconto referente a Diária 083/2022 (R$ 308,05) - Conselheira não compareceu ao evento.</t>
  </si>
  <si>
    <t>Pagamento de 1 Auxílio Hospedagem Nacional, 6 Auxílio Locomoção Urbana Nacional, 4 Auxílio Alimentação Nacional a João Vicente Scarpin referente a: 1205/2022 - Convocação para SEMINÁRIO DE FISCALIZAÇÃO 2022, Vitória - ES, entre 16/05/2022 e 17/05/2022, ida:16/05/2022, volta:17/05/2022.</t>
  </si>
  <si>
    <t>Pagamento de 1 Auxílio Alimentação Estadual, 2 Auxílio Locomoção Urbana Estadual a José Alberto Gebara referente a: 1206/2022 - Convocação para 4ª Reunião Ordinária da CEP-CAU/SC, Florianópolis/SC, 26/04/2022.</t>
  </si>
  <si>
    <t>Pagamento de 245 Auxílio Quilometragem, 2 Auxílio Alimentação Estadual, 1 Auxílio Hospedagem Estadual a Juliana Córdula Dreher de Andrade referente a: 1229/2022 - Convocação para Outorga de Grau dos formandos dos Cursos de Arquitetura Urbanismo UDESC, Laguna/SC, 29/04/2022, volta:30/04/2022.</t>
  </si>
  <si>
    <t>Pagamento de 1 Auxílio Estacionamento, 1 Auxílio Alimentação Estadual, 53 Auxílio Quilometragem a Silvya Helena Caprario referente a:  1232/2022 - Convocação para Cerimônia de Assinatura do Termo de Cooperação Técnica sobre ATHIS, Florianópolis/SC, 29/04/2022.</t>
  </si>
  <si>
    <t>Pagamento de 223 Auxílio Quilometragem, 2 Auxílio Alimentação Estadual a Newton Marçal Santos referente a: 1178/2022 - Convocação para CAU nas Escolas, Chapecó/SC, 28/05/2022.</t>
  </si>
  <si>
    <t>Pagamento de 60 Auxílio Quilometragem, 2 Auxílio Alimentação Estadual a Patrícia Figueiredo Sarquis Herden referente a: 1188/2022 - Convocação para Reunião Concurso Público, Florianópolis/SC, 24/03/2022; 1189/2022 - Convocação para Despachos internos, Florianópolis/SC, 24/03/2022.</t>
  </si>
  <si>
    <t>Pagamento de 2 Auxílio Alimentação Estadual, 60 Auxílio Quilometragem a Patrícia Figueiredo Sarquis Herden referente a: 1185/2022 - Convocação para Despachos internos, Florianópolis/SC, 22/03/2022.</t>
  </si>
  <si>
    <t>Pagamento de 60 Auxílio Quilometragem, 2 Auxílio Alimentação Estadual a Patrícia Figueiredo Sarquis Herden referente a: 1221/2022 - Convocação para Despachos com a equipe, Florianópolis/SC, 22/04/2022.</t>
  </si>
  <si>
    <t>Pagamento de 2 Auxílio Alimentação Estadual, 60 Auxílio Quilometragem a Patrícia Figueiredo Sarquis Herden referente a: 1223/2022 - Convocação para 4ª Reunião Ordinária do Conselho Diretor, Florianópolis/SC, 02/05/2022.</t>
  </si>
  <si>
    <t>Pagamento de 2 Auxílio Alimentação Estadual, 60 Auxílio Quilometragem a Patrícia Figueiredo Sarquis Herden referente a: 1238/2022 - Convocação para 127ª Reunião Plenária Ordinária, Florianópolis/SC, 13/05/2022.</t>
  </si>
  <si>
    <t>Pagamento de 8 Auxílio Locomoção Urbana Nacional, 6 Auxílio Alimentação Nacional, 3 Auxílio Hospedagem Nacional a Patrícia Figueiredo Sarquis Herden referente a: 1205/2022 - Convocação para SEMINÁRIO DE FISCALIZAÇÃO 2022, Vitória - ES, 16 e 17/05/2022.</t>
  </si>
  <si>
    <t>Pagamento de 69 Auxílio Quilometragem, 1 Auxílio Alimentação Estadual a Patrícia Figueiredo Sarquis Herden referente a: 1241/2022 - Convocação para Assembleia Extraordinária Eleitoral ASCOP, Florianópolis/SC, 19/05/2022.</t>
  </si>
  <si>
    <t>Pagamento de 3 Auxílio Alimentação Estadual, 364 Auxílio Quilometragem, 1 Auxílio Hospedagem Estadual a Patrícia Figueiredo Sarquis Herden referente a: 1251/2022 - Convocação para Ciclo de Oficinas de Ideias IAB/SC (Presidente Patrícia e Cons. Carla B, Blumenau/SC, 20 e 21/05/2022.</t>
  </si>
  <si>
    <t>Pagamento de 4 Auxílio Alimentação Estadual, 1 Auxílio Estacionamento, 814 Auxílio Quilometragem a Newton Marçal Santos referente a: 1246/2022 - Convocação para 5ª Reunião Ordinária da CATHIS, Florianópolis/SC, 19/05/2022.</t>
  </si>
  <si>
    <t>Pagamento de 30 Auxílio Quilometragem, 1 Auxílio Estacionamento, 1 Auxílio Alimentação Estadual a Silvya Helena Caprario referente a: 1239/2022 - Convocação para Reunião Colegiado da Rede de Controle, Florianópolis/SC, 06/05/2022.</t>
  </si>
  <si>
    <t>Pagamento de 52 Auxílio Quilometragem, 2 Auxílio Alimentação Estadual, 1 Auxílio Estacionamento a Silvya Helena Caprario referente a: 1238/2022 - Convocação para 127ª Reunião Plenária Ordinária, Florianópolis/SC, 13/05/2022.</t>
  </si>
  <si>
    <t>Pagamento de 1 Auxílio Estacionamento, 2 Auxílio Alimentação Estadual, 52 Auxílio Quilometragem a Silvya Helena Caprario referente a: 1245/2022 - Convocação para 11ª Reunião Ordinária da Comissão Temporária de Patrimônio - CTP-CAU/SC, Florianópolis/SC, 18/05/2022.</t>
  </si>
  <si>
    <t>Pagamento de 52 Auxílio Quilometragem, 1 Auxílio Estacionamento, 2 Auxílio Alimentação Estadual a Silvya Helena Caprario referente a: 1246/2022 - Convocação para 5ª Reunião Ordinária da CATHIS, Florianópolis/SC, 19/05/2022, volta:23/05/2022.</t>
  </si>
  <si>
    <t>Pagamento de 2 Auxílio Alimentação Estadual, 52 Auxílio Quilometragem, 1 Auxílio Estacionamento a Silvya Helena Caprario referente a: 1244/2022 - Convocação para 5ª Reunião Ordinária da COAF, Florianópolis/SC, 23/05/2022.</t>
  </si>
  <si>
    <t>Pagamento de 2 Auxílio Alimentação Estadual, 1 Auxílio Estacionamento, 32 Auxílio Quilometragem a Gogliardo Vieira Maragno referente a: 1245/2022 - Convocação para 11ª Reunião Ordinária da Comissão Temporária de Patrimônio - CTP-CAU/SC, Florianópolis/SC, 18/05/2022.</t>
  </si>
  <si>
    <t>Pagamento de 1 Reembolso de Passagem Rodoviária, 2 Auxílio Alimentação Estadual, 5 Auxílio Locomoção Urbana Estadual, 1 Auxílio Hospedagem Estadual a Larissa Moreira referente a: 1238/2022 - Convocação para 127ª Reunião Plenária Ordinária, Florianópolis/SC, 13/05/2022.</t>
  </si>
  <si>
    <t>Pagamento de 2 Auxílio Alimentação Estadual, 1 Auxílio Hospedagem Estadual, 1 Auxílio Estacionamento, 352 Auxílio Quilometragem a Henrique Rafael de Lima referente a: 1238/2022 - Convocação para 127ª Reunião Plenária Ordinária, Florianópolis/SC, 13/05/2022.</t>
  </si>
  <si>
    <t>Pagamento de 1 Auxílio Estacionamento, 1,312 Auxílio Quilometragem, 2 Auxílio Alimentação Estadual a Maurício Andre Giusti referente a: 1238/2022 - Convocação para 127ª Reunião Plenária Ordinária, Florianópolis/SC, 13/05/2022.</t>
  </si>
  <si>
    <t xml:space="preserve">Pagamento de 4 Auxílio Alimentação Estadual, 277 Auxílio Quilometragem, 1 Auxílio Hospedagem Estadual a Maurício Andre Giusti referente a: 1244/2022 - Convocação para 5ª Reunião Ordinária da COAF, Florianópolis/SC, 23/05/2022; </t>
  </si>
  <si>
    <t>Pagamento de 272 Auxílio Quilometragem, 2 Auxílio Alimentação Estadual, 1 Auxílio Hospedagem Estadual a Rodrigo Althoff Medeiros referente a: 1238/2022 - Convocação para 127ª Reunião Plenária Ordinária, Florianópolis/SC, 13/05/2022.</t>
  </si>
  <si>
    <t>Pagamento de 1 Auxílio Estacionamento, 2 Auxílio Alimentação Estadual, 234 Auxílio Quilometragem a Janete Sueli Krueger referente a: 1211/2022 - Convocação para 4ª Reunião Ordinária da CED-CAU/SC, Florianópolis/SC, 27/04/2022.</t>
  </si>
  <si>
    <t>Pagamento de 6 Auxílio Alimentação Nacional DF/SP/RJ, 8 Auxílio Locomoção Urbana Nacional DF/SP/RJ a Patrícia Figueiredo Sarquis Herden referente a: 1216/2022 - Convocação para Seminário Carta aos Candidatos, São Paulo - SP, 25/05/2022; 1203/2022 - Convocação para Fórum de Presidentes, São Paulo - SP, 26/05/2022; 1217/2022 - Convocação para Inauguração Sede CAU/SP, São Paulo - SP, 26/05/2022; 1218/2022 - Convocação para Abertura da 13ª Bienal Internacional de Arquitetura de São Paulo, São Paulo - SP, 27/05/2022.</t>
  </si>
  <si>
    <t>Pagamento de 2 Auxílio Hospedagem Nacional DF/SP/RJ, 6 Auxílio Locomoção Urbana Nacional DF/SP/RJ, 4 Auxílio Alimentação Nacional DF/SP/RJ a Jaime Teixeira Chaves referente a: 1203/2022 - Convocação para Fórum de Presidentes, São Paulo - SP, 26/05/2022; 1204/2022 - Convocação para Plenária Ampliada, São Paulo - SP, 27/05/2022.</t>
  </si>
  <si>
    <t>Pagamento de 1 Auxílio Estacionamento, 97 Auxílio Quilometragem, 1 Auxílio Alimentação Estadual a Rosana Silveira referente a:  1232/2022 - Convocação para Cerimônia de Assinatura do Termo de Cooperação Técnica sobre ATHIS, Florianópolis/SC, 29/04/2022.</t>
  </si>
  <si>
    <t>Pagamento de 97 Auxílio Quilometragem, 2 Auxílio Alimentação Estadual, 1 Auxílio Estacionamento a Rosana Silveira referente a: 1238/2022 - Convocação para 127ª Reunião Plenária Ordinária, Florianópolis/SC, 13/05/2022.</t>
  </si>
  <si>
    <t>Pagamento de 1 Auxílio Estacionamento, 97 Auxílio Quilometragem, 2 Auxílio Alimentação Estadual a Rosana Silveira referente a: 1246/2022 - Convocação para 5ª Reunião Ordinária da CATHIS, Florianópolis/SC, 19/05/2022.</t>
  </si>
  <si>
    <t>Pagamento de 4 Auxílio Locomoção Urbana Nacional DF/SP/RJ, 4 Auxílio Hospedagem Nacional DF/SP/RJ, 4 Auxílio Estacionamento, 8 Auxílio Alimentação Nacional DF/SP/RJ a Rosana Silveira referente a: 1234/2022 - Convocação para I Encontro da Diversidade do CAU, São Paulo - SP, 25/05/2022; 1240/2022 - Convocação para Oficina que tratará sobre o Fundo de ATHIS, São Paulo - SP, 27/05/2022; Ida:24/05/2022, volta:28/05/2022.</t>
  </si>
  <si>
    <t>Pagamento de 2 Auxílio Alimentação Estadual, 363 Auxílio Quilometragem a Mateus Szomorovszky referente a: 1245/2022 - Convocação para 11ª Reunião Ordinária da Comissão Temporária de Patrimônio - CTP-CAU/SC, Florianópolis/SC, 18/05/2022.</t>
  </si>
  <si>
    <t>Pagamento de 1 Auxílio Estacionamento, 1 Auxílio Hospedagem Estadual, 380 Auxílio Quilometragem, 2 Auxílio Alimentação Estadual a Eliane De Queiroz Gomes Castro referente a: 1238/2022 - Convocação para 127ª Reunião Plenária Ordinária, Florianópolis/SC, 13/05/2022.</t>
  </si>
  <si>
    <t>Pagamento de 5 Auxílio Locomoção Urbana Nacional DF/SP/RJ, 8 Auxílio Alimentação Nacional DF/SP/RJ, 4 Auxílio Hospedagem Nacional DF/SP/RJ a Silvya Helena Caprario referente a: 1234/2022 - Convocação para I Encontro da Diversidade do CAU, São Paulo - SP, 25/05/2022; 1240/2022 - Convocação para Oficina que tratará sobre o Fundo de ATHIS, São Paulo - SP, 27/05/2022.</t>
  </si>
  <si>
    <t>Pagamento de 3 Auxílio Hospedagem Nacional DF/SP/RJ, 6 Auxílio Alimentação Nacional DF/SP/RJ a Gogliardo Vieira Maragno referente a: 1236/2022 - Convocação para Encontro Preparatório do Seminário Formação, Prática e Atribuições Profi, São Paulo - SP, 26 e 27/05/2022, ida:25/05/2022, volta:28/05/2022.</t>
  </si>
  <si>
    <t>Pagamento de 1 Auxílio Hospedagem Estadual, 1 Auxílio Estacionamento, 234 Auxílio Quilometragem, 2 Auxílio Alimentação Estadual a Janete Sueli Krueger referente a: 1238/2022 - Convocação para 127ª Reunião Plenária Ordinária, Florianópolis/SC, 13/05/2022.</t>
  </si>
  <si>
    <t>Pagamento de 6 Auxílio Alimentação Estadual, 5 Auxílio Locomoção Urbana Estadual, 1 Reembolso de Passagem Rodoviária, 2 Auxílio Hospedagem Estadual a Larissa Moreira referente a: 1258/2022 - Convocação para 5ª Reunião Ordinária da CEF-CAU/SC, Florianópolis/SC, 25/05/2022; 1259/2022 - Convocação para 42ª REUNIÃO ORDINÁRIA - CEAU-CAU/SC, Florianópolis/SC, 27/05/2022.</t>
  </si>
  <si>
    <t>Pagamento de 1 Auxílio Hospedagem Estadual, 2 Auxílio Estacionamento, 4 Auxílio Alimentação Estadual, 424 Auxílio Quilometragem a Gogliardo Vieira Maragno referente a: 1237/2022 - Convocação para III Congresso de Arquitetura e Urbanismo de Santa Catarina, Criciúma/SC, 02 e 03/06/2022.</t>
  </si>
  <si>
    <t>Pagamento de 2 Auxílio Estacionamento, 2 Auxílio Hospedagem Estadual, 380 Auxílio Quilometragem, 4 Auxílio Alimentação Estadual a Eliane De Queiroz Gomes Castro referente a: 1264/2022 - Convocação para 5ª Reunião Ordinária da CEP-CAU/SC, Florianópolis/SC, 31/05/2022; 1260/2022 - Convocação para 5ª Reunião Ordinária do Conselho Diretor, Florianópolis/SC, 30/05/2022.</t>
  </si>
  <si>
    <t>Pagamento de 4 Auxílio Alimentação Estadual, 2 Auxílio Hospedagem Estadual, 702 Auxílio Quilometragem, 2 Auxílio Estacionamento a Eliane De Queiroz Gomes Castro referente a: 1237/2022 - Convocação para III Congresso de Arquitetura e Urbanismo de Santa Catarina, Criciúma/SC, 02 e 03/06/2022.</t>
  </si>
  <si>
    <t>Pagamento de 460 Auxílio Quilometragem, 4 Auxílio Alimentação Estadual, 1 Auxílio Hospedagem Estadual a Patrícia Figueiredo Sarquis Herden referente a: 1237/2022 - Convocação para III Congresso de Arquitetura e Urbanismo de Santa Catarina, Criciúma/SC, 02 e 03/06/2022.</t>
  </si>
  <si>
    <t>Pagamento de 55 Auxílio Quilometragem, 1 Auxílio Alimentação Estadual a Patrícia Figueiredo Sarquis Herden referente a: 1243/2022 - Convocação para Visita à Presidente do CREA/SC Eng Ângela Paviani, Florianópolis/SC, 06/06/2022.</t>
  </si>
  <si>
    <t>Pagamento de 328 Auxílio Quilometragem, 1 Auxílio Hospedagem Estadual, 4 Auxílio Alimentação Estadual, 2 Auxílio Estacionamento a Rosana Silveira referente a: 1237/2022 - Convocação para III Congresso de Arquitetura e Urbanismo de Santa Catarina, Criciúma/SC, 02 e 03/06/2022.</t>
  </si>
  <si>
    <t>Pagamento de 1 Auxílio Estacionamento, 97 Auxílio Quilometragem, 2 Auxílio Alimentação Estadual a Rosana Silveira referente a: 1264/2022 - Convocação para 5ª Reunião Ordinária da CEP-CAU/SC, Florianópolis/SC, 31/05/2022.</t>
  </si>
  <si>
    <t>Pagamento de 2 Auxílio Alimentação Estadual, 1 Auxílio Estacionamento, 97 Auxílio Quilometragem a Rosana Silveira referente a: 1263/2022 - Convocação para 2ª REUNIÃO EXTRAORDINÁRIA CATHIS-CAU/SC, Florianópolis/SC, 01/06/2022.</t>
  </si>
  <si>
    <t>Pagamento de 4 Auxílio Alimentação Estadual, 2 Auxílio Hospedagem Estadual, 456 Auxílio Quilometragem a William dos Santos Vefago referente a: 1237/2022 - Convocação para III Congresso de Arquitetura e Urbanismo de Santa Catarina, Criciúma/SC, 02 e 03/06/2022.</t>
  </si>
  <si>
    <t>Pagamento de 29 Auxílio Quilometragem, 2 Auxílio Alimentação Estadual, 1 Auxílio Estacionamento a Ângelo Marcos Vieira de Arruda referente a: 1259/2022 - Convocação para 42ª REUNIÃO ORDINÁRIA - CEAU-CAU/SC, Florianópolis/SC, 27/05/2022.</t>
  </si>
  <si>
    <t>Pagamento de 2 Auxílio Alimentação Estadual, 1 Auxílio Estacionamento, 52 Auxílio Quilometragem a Silvya Helena Caprario referente a: 1263/2022 - Convocação para 2ª REUNIÃO EXTRAORDINÁRIA CATHIS-CAU/SC, Florianópolis/SC, 01/06/2022.</t>
  </si>
  <si>
    <t>Pagamento de 2 Auxílio Hospedagem Nacional, 4 Auxílio Locomoção Urbana Nacional, 6 Auxílio Alimentação Nacional a Leonardo Vistuba Kawa referente a: 1205/2022 - Convocação para SEMINÁRIO DE FISCALIZAÇÃO 2022, Vitória - ES, 16 e 17/05/2022.</t>
  </si>
  <si>
    <t>Pagamento de 2 Auxílio Hospedagem Estadual, 5 Auxílio Alimentação Estadual a Fernando de Oliveira Volkmer referente a: 1257/2022 - Convocação para Congresso Funcionários, Criciúma/SC, 02 e 03/06/2022.</t>
  </si>
  <si>
    <t>Pagamento de 4 Auxílio Alimentação Estadual, 2 Auxílio Hospedagem Estadual a Pery Roberto Segala Medeiros referente a: 1257/2022 - Convocação para Congresso Funcionários, Criciúma/SC, 02 e 03/06/2022.</t>
  </si>
  <si>
    <t>Pagamento de 5 Auxílio Alimentação Estadual, 2 Auxílio Hospedagem Estadual a Tatiana Moreira Feres de Melo referente a: 1257/2022 - Convocação para Congresso Funcionários, Criciúma/SC, 02 e 03/06/2022.</t>
  </si>
  <si>
    <t>Pagamento de 2 Auxílio Hospedagem Estadual, 5 Auxílio Alimentação Estadual a Maria Célia Fonseca referente a: 1257/2022 - Convocação para Congresso Funcionários, Criciúma/SC, 02 e 03/06/2022.</t>
  </si>
  <si>
    <t>Pagamento de 1 Auxílio Hospedagem Estadual, 4 Auxílio Alimentação Estadual a Pedro Schultz Fonseca Baptista referente a: 1257/2022 - Convocação para Congresso Funcionários, Criciúma/SC, 02 e 03/06/2022.</t>
  </si>
  <si>
    <t>Pagamento de 4 Auxílio Alimentação Estadual, 1 Auxílio Hospedagem Estadual a Nayana Maria de Oliveira referente a: 1257/2022 - Convocação para Congresso Funcionários, Criciúma/SC, 02 e 03/06/2022.</t>
  </si>
  <si>
    <t>CANCELADO - Pagamento de 4 Auxílio Alimentação Estadual, 1 Auxílio Hospedagem Estadual a Rodrigo David Barros Silva referente a: 1257/2022 - Convocação para Congresso Funcionários, Criciúma/SC, 02 e 03/06/2022.</t>
  </si>
  <si>
    <t>CANCELADO - Pagamento de 1 Auxílio Hospedagem Estadual, 4 Auxílio Alimentação Estadual a Isabel Leal Marcon Leonetti referente a: 1257/2022 - Convocação para Congresso Funcionários, Criciúma/SC, 02 e 03/06/2022.</t>
  </si>
  <si>
    <t>Pagamento de 2 Auxílio Locomoção Urbana Estadual, 4 Auxílio Alimentação Estadual, 2 Auxílio Hospedagem Estadual a Claudia Teresa Pereira Pires referente a: III Congresso de Arquitetura e Urbanismo de Santa Catarina, Criciúma/SC, 02 e 03/06/2022.</t>
  </si>
  <si>
    <t>Pagamento de 4 Auxílio Alimentação Estadual, 1 Auxílio Hospedagem Estadual a Julianna Luiz Steffens referente a: 1257/2022 - Convocação para Congresso Funcionários, Criciúma/SC, 02 e 03/06/2022.</t>
  </si>
  <si>
    <t>João Vicente Scarpin</t>
  </si>
  <si>
    <t>Empregado</t>
  </si>
  <si>
    <t>Juliana Cordula Dreher de Andrade</t>
  </si>
  <si>
    <t>Jaime Teixeira Chaves</t>
  </si>
  <si>
    <t>William dos Santos Vefago</t>
  </si>
  <si>
    <t>Ângelo Marcos Vieira de Arruda</t>
  </si>
  <si>
    <t>Leonardo Vistuba Kawa</t>
  </si>
  <si>
    <t>Fernando de Oliveira Volkmer</t>
  </si>
  <si>
    <t>Pery Roberto Segala Medeiros</t>
  </si>
  <si>
    <t>Tatiana Moreira Feres de Melo</t>
  </si>
  <si>
    <t>Maria Célia Fonseca</t>
  </si>
  <si>
    <t>Pedro Schultz Fonseca Baptista</t>
  </si>
  <si>
    <t>Nayana Maria de Oliveira</t>
  </si>
  <si>
    <t>Rodrigo David Barros Silva</t>
  </si>
  <si>
    <t>Isabel Leal Marcon Leonetti</t>
  </si>
  <si>
    <t>Cláudia Teresa Pereira Pires</t>
  </si>
  <si>
    <t>Julianna Luiz Steffens</t>
  </si>
  <si>
    <t>CANCELADA - Reunião cancelada por falta de quórum. Pagamento de 1 Auxílio Hospedagem Estadual, 380 Auxílio Quilometragem, 1 Auxílio Estacionamento, 2 Auxílio Alimentação Estadual a Eliane De Queiroz Gomes Castro referente a: 1255/2022 - Convocação para 5ª Reunião Ordinária da CEP-CAU/SC, Florianópolis/SC, 24/05/2022, volta:25/05/2022.</t>
  </si>
  <si>
    <t>Pagamento de 32 Auxílio Quilometragem, 1 Auxílio Estacionamento, 2 Auxílio Alimentação Estadual a Gogliardo Vieira Maragno referente a: 1260/2022 - Convocação para 5ª Reunião Ordinária do Conselho Diretor, Florianópolis/SC, 30/05/2022.</t>
  </si>
  <si>
    <t>Ana Carina Lopes de Souza Zimmermann Total</t>
  </si>
  <si>
    <t>Ângelo Marcos Vieira de Arruda Total</t>
  </si>
  <si>
    <t>Cláudia Teresa Pereira Pires Total</t>
  </si>
  <si>
    <t>Eliane de Queiroz Gomes Castro Total</t>
  </si>
  <si>
    <t>Gabriela Fernanda Grisa Total</t>
  </si>
  <si>
    <t>Gogliardo Vieira Maragno Total</t>
  </si>
  <si>
    <t>Henrique Rafael de Lima Total</t>
  </si>
  <si>
    <t>Janete Sueli Krueger Total</t>
  </si>
  <si>
    <t>José Alberto Gebara Total</t>
  </si>
  <si>
    <t>Juliana Cordula Dreher de Andrade Total</t>
  </si>
  <si>
    <t>Larissa Moreira Total</t>
  </si>
  <si>
    <t>Luiz Alberto de Souza Total</t>
  </si>
  <si>
    <t>Mateus Szomorovszky Total</t>
  </si>
  <si>
    <t>Mauricio Andre Giusti Total</t>
  </si>
  <si>
    <t>Newton Marçal Santos Total</t>
  </si>
  <si>
    <t>Patricia Figueiredo Sarquis Herden Total</t>
  </si>
  <si>
    <t>Rodrigo Althoff Medeiros Total</t>
  </si>
  <si>
    <t>Rosana Silveira Total</t>
  </si>
  <si>
    <t>Silvana Maria Hall Total</t>
  </si>
  <si>
    <t>Silvya Helena Caprario Total</t>
  </si>
  <si>
    <t>William dos Santos Vefago Total</t>
  </si>
  <si>
    <t>Fernando de Oliveira Volkmer Total</t>
  </si>
  <si>
    <t>Isabel Leal Marcon Leonetti Total</t>
  </si>
  <si>
    <t>Jaime Teixeira Chaves Total</t>
  </si>
  <si>
    <t>João Vicente Scarpin Total</t>
  </si>
  <si>
    <t>Julianna Luiz Steffens Total</t>
  </si>
  <si>
    <t>Leonardo Vistuba Kawa Total</t>
  </si>
  <si>
    <t>Maria Célia Fonseca Total</t>
  </si>
  <si>
    <t>Nayana Maria de Oliveira Total</t>
  </si>
  <si>
    <t>Pedro Schultz Fonseca Baptista Total</t>
  </si>
  <si>
    <t>Pery Roberto Segala Medeiros Total</t>
  </si>
  <si>
    <t>Rodrigo David Barros Silva Total</t>
  </si>
  <si>
    <t>Tatiana Moreira Feres de Melo Total</t>
  </si>
  <si>
    <t>CANCELADA - Pagamento de 32 Auxílio Quilometragem, 1 Auxílio Estacionamento, 2 Auxílio Alimentação Estadual a Gogliardo Vieira Maragno referente a: 1238/2022 - Convocação para 127ª Reunião Plenária Ordinária, Florianópolis/SC, 13/05/2022.</t>
  </si>
  <si>
    <t>CANCELADA - Valor estornado na Diária 246/2022 - Pagamento de 1 Auxílio Estacionamento, 97 Auxílio Quilometragem, 1 Auxílio Alimentação Estadual a Rosana Silveira referente a: 1233/2022 - Convocação para Reunião do Colegiado da FECAM, Florianópolis/SC, 03/05/2022.</t>
  </si>
  <si>
    <t>*recebido em conta corrente - pessoa jurídica.</t>
  </si>
  <si>
    <t>Pagamento de 4 Auxilio Alimentaçao Estadual, 2 Auxilio Hospedagem Estadual, 8 Auxilio Locomoçao Urbana Estadual a Larissa Moreira referente a: 1237/2022 - Convocaçao para III Congresso de Arquitetura e Urbanismo de Santa Catarina, Criciuma/SC, 02 e 03/06/2022.</t>
  </si>
  <si>
    <t>Pagamento de 4 Auxilio Alimentaçao Estadual, 2 Auxilio Hospedagem Estadual, 541 Auxilio Quilometragem a Yuri Endo Kokubun referente a: III Congresso de Arquitetura e Urbanismo de Santa Catarina, Criciuma/SC, 02 e 03/06/2022.</t>
  </si>
  <si>
    <t>Pagamento de 1 Auxilio Hospedagem Estadual, 413 Auxilio Quilometragem, 4 Auxilio Alimentaçao Estadual a ROBERTO RODRIGUES SIMON referente a: III Congresso de Arquitetura e Urbanismo de Santa Catarina, Criciuma/SC, 02 e 03/06/2022.</t>
  </si>
  <si>
    <t>Pagamento de 1 Auxilio Alimentaçao Estadual, 132 Auxilio Quilometragem a Rodrigo Althoff Medeiros referente a: 1261/2022 - Convocaçao para III Congresso de Arquitetura e Urbanismo de Santa Catarina, Criciuma/SC, 02/06/2022.</t>
  </si>
  <si>
    <t>Pagamento de 2 Auxilio Hospedagem Estadual, 4 Auxilio Alimentaçao Estadual a Josiany Salache referente a: III Congresso de Arquitetura e Urbanismo de Santa Catarina, Criciuma/SC, 02 e 03/06/2022. Volta:04/06/2022.</t>
  </si>
  <si>
    <t>Pagamento de 566 Auxilio Quilometragem, 2 Auxilio Estacionamento, 2 Auxilio Hospedagem Estadual, 4 Auxilio Alimentaçao Estadual a Leonardo Presente Gindri referente a: III Congresso de Arquitetura e Urbanismo de Santa Catarina, Criciuma/SC, 02 e 03/06/2022.</t>
  </si>
  <si>
    <t>Josiany Salache</t>
  </si>
  <si>
    <t>Leonardo Presente Gindri</t>
  </si>
  <si>
    <t xml:space="preserve">Roberto Rodrigues Simon </t>
  </si>
  <si>
    <t>Yuri Endo Kokubun</t>
  </si>
  <si>
    <t>Josiany Salache Total</t>
  </si>
  <si>
    <t>Leonardo Presente Gindri Total</t>
  </si>
  <si>
    <t>Roberto Rodrigues Simon  Total</t>
  </si>
  <si>
    <t>Yuri Endo Kokubun Total</t>
  </si>
  <si>
    <t>Atualizado em 27/10/2022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</si>
</sst>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  <numFmt numFmtId="170" formatCode="_-* #,##0.00_-;\-* #,##0.00_-;_-* \-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170" fontId="11" fillId="0" borderId="0"/>
    <xf numFmtId="9" fontId="11" fillId="0" borderId="0">
      <protection locked="0"/>
    </xf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166" fontId="6" fillId="0" borderId="5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3" fillId="0" borderId="6" xfId="0" quotePrefix="1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166" fontId="6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9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166" fontId="6" fillId="0" borderId="0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6" fontId="3" fillId="4" borderId="4" xfId="0" applyNumberFormat="1" applyFont="1" applyFill="1" applyBorder="1" applyAlignment="1">
      <alignment horizontal="right" vertical="center"/>
    </xf>
    <xf numFmtId="164" fontId="0" fillId="0" borderId="0" xfId="0" applyNumberFormat="1"/>
  </cellXfs>
  <cellStyles count="5">
    <cellStyle name="Moeda" xfId="1" builtinId="4"/>
    <cellStyle name="Normal" xfId="0" builtinId="0"/>
    <cellStyle name="Normal 2 2 2 3" xfId="2"/>
    <cellStyle name="Porcentagem 3" xfId="4"/>
    <cellStyle name="Vírgula 2 2 2 3" xfId="3"/>
  </cellStyles>
  <dxfs count="12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28576</xdr:colOff>
      <xdr:row>0</xdr:row>
      <xdr:rowOff>485776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63" b="14533"/>
        <a:stretch/>
      </xdr:blipFill>
      <xdr:spPr bwMode="auto">
        <a:xfrm>
          <a:off x="1" y="0"/>
          <a:ext cx="4152900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19051</xdr:colOff>
      <xdr:row>0</xdr:row>
      <xdr:rowOff>28575</xdr:rowOff>
    </xdr:from>
    <xdr:to>
      <xdr:col>4</xdr:col>
      <xdr:colOff>1</xdr:colOff>
      <xdr:row>0</xdr:row>
      <xdr:rowOff>495300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99" b="13155"/>
        <a:stretch/>
      </xdr:blipFill>
      <xdr:spPr bwMode="auto">
        <a:xfrm>
          <a:off x="19051" y="28575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Ajustes de Diárias"/>
      <sheetName val="CalcSemReajuste"/>
      <sheetName val="Dados"/>
      <sheetName val="ValoresDespesas"/>
    </sheetNames>
    <sheetDataSet>
      <sheetData sheetId="0"/>
      <sheetData sheetId="1">
        <row r="1">
          <cell r="B1" t="str">
            <v>Data Pagamento</v>
          </cell>
          <cell r="C1" t="str">
            <v>CÁLCULO DE DIÁRIAS 2022</v>
          </cell>
          <cell r="Y1" t="str">
            <v>Data Pagamento</v>
          </cell>
        </row>
        <row r="3">
          <cell r="A3" t="str">
            <v>Nº</v>
          </cell>
          <cell r="B3" t="str">
            <v>Data Pagto</v>
          </cell>
          <cell r="C3" t="str">
            <v>Nome</v>
          </cell>
          <cell r="D3" t="str">
            <v>Cargo/
Funçao</v>
          </cell>
          <cell r="E3" t="str">
            <v>DATA HORA
Saida
Ida</v>
          </cell>
          <cell r="F3" t="str">
            <v>DATA
Chegada
Retorno</v>
          </cell>
          <cell r="G3" t="str">
            <v>Pernoites</v>
          </cell>
          <cell r="H3" t="str">
            <v>Total de Horas</v>
          </cell>
          <cell r="I3" t="str">
            <v>Hora
(Aux. Alim.)</v>
          </cell>
          <cell r="J3" t="str">
            <v>Quant.
Aux. Hosp.</v>
          </cell>
          <cell r="K3" t="str">
            <v>Quant.
Aux. Alimen.</v>
          </cell>
          <cell r="L3" t="str">
            <v>E
NC
NN</v>
          </cell>
          <cell r="M3" t="str">
            <v>Res.</v>
          </cell>
          <cell r="N3" t="str">
            <v>Local Destino</v>
          </cell>
          <cell r="O3" t="str">
            <v>Aux.
Hosp.</v>
          </cell>
          <cell r="P3" t="str">
            <v>Aux.
Alim.</v>
          </cell>
          <cell r="Q3" t="str">
            <v>Total Hosp + Alim</v>
          </cell>
          <cell r="R3" t="str">
            <v>km 
R→Ev→R</v>
          </cell>
          <cell r="S3" t="str">
            <v>Auxilio deslocamento</v>
          </cell>
          <cell r="T3" t="str">
            <v>Auxilio Estacionamento</v>
          </cell>
          <cell r="U3" t="str">
            <v>Auxilio Estacionamento</v>
          </cell>
          <cell r="V3" t="str">
            <v>Táxi desloc. Urb.</v>
          </cell>
          <cell r="W3" t="str">
            <v xml:space="preserve">Deslocamento Urbano (despesas com táxi) </v>
          </cell>
          <cell r="X3" t="str">
            <v>Passagens Rodoviárias</v>
          </cell>
          <cell r="Y3" t="str">
            <v>Data Pagto Psg</v>
          </cell>
          <cell r="Z3" t="str">
            <v>Deslocamentos</v>
          </cell>
          <cell r="AA3" t="str">
            <v xml:space="preserve">Total </v>
          </cell>
        </row>
        <row r="4">
          <cell r="A4">
            <v>1</v>
          </cell>
          <cell r="B4">
            <v>44586</v>
          </cell>
          <cell r="C4" t="str">
            <v>Larissa Moreira</v>
          </cell>
          <cell r="D4" t="str">
            <v>Conselheiro</v>
          </cell>
          <cell r="E4">
            <v>44588.260416666664</v>
          </cell>
          <cell r="F4">
            <v>44588.999305555553</v>
          </cell>
          <cell r="G4">
            <v>0</v>
          </cell>
          <cell r="H4">
            <v>0</v>
          </cell>
          <cell r="I4">
            <v>0.73888888888905058</v>
          </cell>
          <cell r="J4">
            <v>0</v>
          </cell>
          <cell r="K4">
            <v>2</v>
          </cell>
          <cell r="L4" t="str">
            <v>E</v>
          </cell>
          <cell r="M4" t="str">
            <v>Joinville</v>
          </cell>
          <cell r="N4" t="str">
            <v>CAU/SC</v>
          </cell>
          <cell r="O4">
            <v>0</v>
          </cell>
          <cell r="P4">
            <v>187.68</v>
          </cell>
          <cell r="Q4">
            <v>187.68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218.92</v>
          </cell>
          <cell r="X4">
            <v>134.1</v>
          </cell>
          <cell r="Z4">
            <v>353.02</v>
          </cell>
          <cell r="AA4">
            <v>540.70000000000005</v>
          </cell>
        </row>
        <row r="5">
          <cell r="A5">
            <v>2</v>
          </cell>
          <cell r="B5">
            <v>44586</v>
          </cell>
          <cell r="C5" t="str">
            <v>Silvya Helena Caprario</v>
          </cell>
          <cell r="D5" t="str">
            <v>Conselheiro</v>
          </cell>
          <cell r="E5">
            <v>44581.315972222219</v>
          </cell>
          <cell r="F5">
            <v>44581.552083333336</v>
          </cell>
          <cell r="G5">
            <v>0</v>
          </cell>
          <cell r="H5">
            <v>0</v>
          </cell>
          <cell r="I5">
            <v>0.23611111111677019</v>
          </cell>
          <cell r="J5">
            <v>0</v>
          </cell>
          <cell r="K5">
            <v>2</v>
          </cell>
          <cell r="L5" t="str">
            <v>E</v>
          </cell>
          <cell r="M5" t="str">
            <v>Fpolis</v>
          </cell>
          <cell r="N5" t="str">
            <v>CAU/SC</v>
          </cell>
          <cell r="O5">
            <v>0</v>
          </cell>
          <cell r="P5">
            <v>187.68</v>
          </cell>
          <cell r="Q5">
            <v>187.68</v>
          </cell>
          <cell r="R5">
            <v>52</v>
          </cell>
          <cell r="S5">
            <v>89.96</v>
          </cell>
          <cell r="T5">
            <v>1</v>
          </cell>
          <cell r="U5">
            <v>63.7</v>
          </cell>
          <cell r="V5">
            <v>0</v>
          </cell>
          <cell r="W5">
            <v>0</v>
          </cell>
          <cell r="X5">
            <v>0</v>
          </cell>
          <cell r="Z5">
            <v>153.66</v>
          </cell>
          <cell r="AA5">
            <v>341.34</v>
          </cell>
        </row>
        <row r="6">
          <cell r="A6">
            <v>3</v>
          </cell>
          <cell r="B6">
            <v>44586</v>
          </cell>
          <cell r="C6" t="str">
            <v>Gogliardo Vieira Maragno</v>
          </cell>
          <cell r="D6" t="str">
            <v>Conselheiro</v>
          </cell>
          <cell r="E6">
            <v>44588.53125</v>
          </cell>
          <cell r="F6">
            <v>44588.763888888891</v>
          </cell>
          <cell r="G6">
            <v>0</v>
          </cell>
          <cell r="H6">
            <v>0</v>
          </cell>
          <cell r="I6">
            <v>0.23263888889050577</v>
          </cell>
          <cell r="J6">
            <v>0</v>
          </cell>
          <cell r="K6">
            <v>2</v>
          </cell>
          <cell r="L6" t="str">
            <v>E</v>
          </cell>
          <cell r="M6" t="str">
            <v>Fpolis</v>
          </cell>
          <cell r="N6" t="str">
            <v>CAU/SC</v>
          </cell>
          <cell r="O6">
            <v>0</v>
          </cell>
          <cell r="P6">
            <v>187.68</v>
          </cell>
          <cell r="Q6">
            <v>187.68</v>
          </cell>
          <cell r="R6">
            <v>32</v>
          </cell>
          <cell r="S6">
            <v>55.36</v>
          </cell>
          <cell r="T6">
            <v>1</v>
          </cell>
          <cell r="U6">
            <v>63.7</v>
          </cell>
          <cell r="V6">
            <v>0</v>
          </cell>
          <cell r="W6">
            <v>0</v>
          </cell>
          <cell r="X6">
            <v>0</v>
          </cell>
          <cell r="Z6">
            <v>119.06</v>
          </cell>
          <cell r="AA6">
            <v>306.74</v>
          </cell>
        </row>
        <row r="7">
          <cell r="A7">
            <v>4</v>
          </cell>
          <cell r="B7">
            <v>44586</v>
          </cell>
          <cell r="C7" t="str">
            <v>Silvya Helena Caprario</v>
          </cell>
          <cell r="D7" t="str">
            <v>Conselheiro</v>
          </cell>
          <cell r="E7">
            <v>44585.527777777781</v>
          </cell>
          <cell r="F7">
            <v>44585.763888888891</v>
          </cell>
          <cell r="G7">
            <v>0</v>
          </cell>
          <cell r="H7">
            <v>0</v>
          </cell>
          <cell r="I7">
            <v>0.23611111110949423</v>
          </cell>
          <cell r="J7">
            <v>0</v>
          </cell>
          <cell r="K7">
            <v>2</v>
          </cell>
          <cell r="L7" t="str">
            <v>E</v>
          </cell>
          <cell r="M7" t="str">
            <v>Fpolis</v>
          </cell>
          <cell r="N7" t="str">
            <v>CAU/SC</v>
          </cell>
          <cell r="O7">
            <v>0</v>
          </cell>
          <cell r="P7">
            <v>187.68</v>
          </cell>
          <cell r="Q7">
            <v>187.68</v>
          </cell>
          <cell r="R7">
            <v>52</v>
          </cell>
          <cell r="S7">
            <v>89.96</v>
          </cell>
          <cell r="T7">
            <v>1</v>
          </cell>
          <cell r="U7">
            <v>63.7</v>
          </cell>
          <cell r="V7">
            <v>0</v>
          </cell>
          <cell r="W7">
            <v>0</v>
          </cell>
          <cell r="X7">
            <v>0</v>
          </cell>
          <cell r="Z7">
            <v>153.66</v>
          </cell>
          <cell r="AA7">
            <v>341.34</v>
          </cell>
        </row>
        <row r="8">
          <cell r="A8">
            <v>5</v>
          </cell>
          <cell r="B8">
            <v>44586</v>
          </cell>
          <cell r="C8" t="str">
            <v>Eliane de Queiroz Gomes Castro</v>
          </cell>
          <cell r="D8" t="str">
            <v>Conselheiro</v>
          </cell>
          <cell r="E8">
            <v>44586.395833333336</v>
          </cell>
          <cell r="F8">
            <v>44587.444444444445</v>
          </cell>
          <cell r="G8">
            <v>1</v>
          </cell>
          <cell r="H8">
            <v>1</v>
          </cell>
          <cell r="I8">
            <v>4.8611111109494232E-2</v>
          </cell>
          <cell r="J8">
            <v>1</v>
          </cell>
          <cell r="K8">
            <v>1</v>
          </cell>
          <cell r="L8" t="str">
            <v>E</v>
          </cell>
          <cell r="M8" t="str">
            <v>Rio do Sul</v>
          </cell>
          <cell r="N8" t="str">
            <v>CAU/SC</v>
          </cell>
          <cell r="O8">
            <v>390.99</v>
          </cell>
          <cell r="P8">
            <v>281.52</v>
          </cell>
          <cell r="Q8">
            <v>672.51</v>
          </cell>
          <cell r="R8">
            <v>380</v>
          </cell>
          <cell r="S8">
            <v>657.4</v>
          </cell>
          <cell r="T8">
            <v>1</v>
          </cell>
          <cell r="U8">
            <v>63.7</v>
          </cell>
          <cell r="V8">
            <v>0</v>
          </cell>
          <cell r="W8">
            <v>0</v>
          </cell>
          <cell r="X8">
            <v>0</v>
          </cell>
          <cell r="Z8">
            <v>721.1</v>
          </cell>
          <cell r="AA8">
            <v>1393.61</v>
          </cell>
        </row>
        <row r="9">
          <cell r="A9">
            <v>6</v>
          </cell>
          <cell r="B9">
            <v>44593</v>
          </cell>
          <cell r="C9" t="str">
            <v>Gabriela Fernanda Grisa</v>
          </cell>
          <cell r="D9" t="str">
            <v>Conselheiro</v>
          </cell>
          <cell r="E9">
            <v>44597.756944444445</v>
          </cell>
          <cell r="F9">
            <v>44597.947916666664</v>
          </cell>
          <cell r="G9">
            <v>0</v>
          </cell>
          <cell r="H9">
            <v>0</v>
          </cell>
          <cell r="I9">
            <v>0.19097222221898846</v>
          </cell>
          <cell r="J9">
            <v>0</v>
          </cell>
          <cell r="K9">
            <v>1</v>
          </cell>
          <cell r="L9" t="str">
            <v>E</v>
          </cell>
          <cell r="M9" t="str">
            <v>Irani</v>
          </cell>
          <cell r="N9" t="str">
            <v>Xanxerê</v>
          </cell>
          <cell r="O9">
            <v>0</v>
          </cell>
          <cell r="P9">
            <v>93.84</v>
          </cell>
          <cell r="Q9">
            <v>93.84</v>
          </cell>
          <cell r="R9">
            <v>157</v>
          </cell>
          <cell r="S9">
            <v>271.61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Z9">
            <v>271.61</v>
          </cell>
          <cell r="AA9">
            <v>365.45000000000005</v>
          </cell>
        </row>
        <row r="10">
          <cell r="A10">
            <v>7</v>
          </cell>
          <cell r="B10">
            <v>44593</v>
          </cell>
          <cell r="C10" t="str">
            <v>Gogliardo Vieira Maragno</v>
          </cell>
          <cell r="D10" t="str">
            <v>Conselheiro</v>
          </cell>
          <cell r="E10">
            <v>44587.53125</v>
          </cell>
          <cell r="F10">
            <v>44587.763888888891</v>
          </cell>
          <cell r="G10">
            <v>0</v>
          </cell>
          <cell r="H10">
            <v>0</v>
          </cell>
          <cell r="I10">
            <v>0.23263888889050577</v>
          </cell>
          <cell r="J10">
            <v>0</v>
          </cell>
          <cell r="K10">
            <v>2</v>
          </cell>
          <cell r="L10" t="str">
            <v>E</v>
          </cell>
          <cell r="M10" t="str">
            <v>Florianopolis</v>
          </cell>
          <cell r="N10" t="str">
            <v>CAU/SC</v>
          </cell>
          <cell r="O10">
            <v>0</v>
          </cell>
          <cell r="P10">
            <v>187.68</v>
          </cell>
          <cell r="Q10">
            <v>187.68</v>
          </cell>
          <cell r="R10">
            <v>32</v>
          </cell>
          <cell r="S10">
            <v>55.36</v>
          </cell>
          <cell r="T10">
            <v>1</v>
          </cell>
          <cell r="U10">
            <v>63.7</v>
          </cell>
          <cell r="V10">
            <v>0</v>
          </cell>
          <cell r="W10">
            <v>0</v>
          </cell>
          <cell r="X10">
            <v>0</v>
          </cell>
          <cell r="Z10">
            <v>119.06</v>
          </cell>
          <cell r="AA10">
            <v>306.74</v>
          </cell>
        </row>
        <row r="11">
          <cell r="A11">
            <v>8</v>
          </cell>
          <cell r="B11">
            <v>44594</v>
          </cell>
          <cell r="C11" t="str">
            <v>Silvya Helena Caprario</v>
          </cell>
          <cell r="D11" t="str">
            <v>Conselheiro</v>
          </cell>
          <cell r="E11">
            <v>44587.520833333336</v>
          </cell>
          <cell r="F11">
            <v>44587.767361111109</v>
          </cell>
          <cell r="G11">
            <v>0</v>
          </cell>
          <cell r="H11">
            <v>0</v>
          </cell>
          <cell r="I11">
            <v>0.24652777777373558</v>
          </cell>
          <cell r="J11">
            <v>0</v>
          </cell>
          <cell r="K11">
            <v>2</v>
          </cell>
          <cell r="L11" t="str">
            <v>E</v>
          </cell>
          <cell r="M11" t="str">
            <v>Florianopolis</v>
          </cell>
          <cell r="N11" t="str">
            <v>CAU/SC</v>
          </cell>
          <cell r="O11">
            <v>0</v>
          </cell>
          <cell r="P11">
            <v>187.68</v>
          </cell>
          <cell r="Q11">
            <v>187.68</v>
          </cell>
          <cell r="R11">
            <v>52</v>
          </cell>
          <cell r="S11">
            <v>89.96</v>
          </cell>
          <cell r="T11">
            <v>1</v>
          </cell>
          <cell r="U11">
            <v>63.7</v>
          </cell>
          <cell r="V11">
            <v>0</v>
          </cell>
          <cell r="W11">
            <v>0</v>
          </cell>
          <cell r="X11">
            <v>0</v>
          </cell>
          <cell r="Z11">
            <v>153.66</v>
          </cell>
          <cell r="AA11">
            <v>341.34</v>
          </cell>
        </row>
        <row r="12">
          <cell r="A12">
            <v>9</v>
          </cell>
          <cell r="B12">
            <v>44593</v>
          </cell>
          <cell r="C12" t="str">
            <v>Silvya Helena Caprario</v>
          </cell>
          <cell r="D12" t="str">
            <v>Conselheiro</v>
          </cell>
          <cell r="E12">
            <v>44593.510416666664</v>
          </cell>
          <cell r="F12">
            <v>44593.746527777781</v>
          </cell>
          <cell r="G12">
            <v>0</v>
          </cell>
          <cell r="H12">
            <v>0</v>
          </cell>
          <cell r="I12">
            <v>0.23611111111677019</v>
          </cell>
          <cell r="J12">
            <v>0</v>
          </cell>
          <cell r="K12">
            <v>2</v>
          </cell>
          <cell r="L12" t="str">
            <v>E</v>
          </cell>
          <cell r="M12" t="str">
            <v>Florianopolis</v>
          </cell>
          <cell r="N12" t="str">
            <v>CAU/SC</v>
          </cell>
          <cell r="O12">
            <v>0</v>
          </cell>
          <cell r="P12">
            <v>187.68</v>
          </cell>
          <cell r="Q12">
            <v>187.68</v>
          </cell>
          <cell r="R12">
            <v>52</v>
          </cell>
          <cell r="S12">
            <v>89.96</v>
          </cell>
          <cell r="T12">
            <v>1</v>
          </cell>
          <cell r="U12">
            <v>63.7</v>
          </cell>
          <cell r="V12">
            <v>0</v>
          </cell>
          <cell r="W12">
            <v>0</v>
          </cell>
          <cell r="X12">
            <v>0</v>
          </cell>
          <cell r="Z12">
            <v>153.66</v>
          </cell>
          <cell r="AA12">
            <v>341.34</v>
          </cell>
        </row>
        <row r="13">
          <cell r="A13">
            <v>10</v>
          </cell>
          <cell r="B13">
            <v>44593</v>
          </cell>
          <cell r="C13" t="str">
            <v>Patricia Figueiredo Sarquis Herden</v>
          </cell>
          <cell r="D13" t="str">
            <v>Conselheiro</v>
          </cell>
          <cell r="E13">
            <v>44592.527777777781</v>
          </cell>
          <cell r="F13">
            <v>44592.774305555555</v>
          </cell>
          <cell r="G13">
            <v>0</v>
          </cell>
          <cell r="H13">
            <v>0</v>
          </cell>
          <cell r="I13">
            <v>0.24652777777373558</v>
          </cell>
          <cell r="J13">
            <v>0</v>
          </cell>
          <cell r="K13">
            <v>2</v>
          </cell>
          <cell r="L13" t="str">
            <v>E</v>
          </cell>
          <cell r="M13" t="str">
            <v>Florianopolis</v>
          </cell>
          <cell r="N13" t="str">
            <v>CAU/SC</v>
          </cell>
          <cell r="O13">
            <v>0</v>
          </cell>
          <cell r="P13">
            <v>187.68</v>
          </cell>
          <cell r="Q13">
            <v>187.68</v>
          </cell>
          <cell r="R13">
            <v>60</v>
          </cell>
          <cell r="S13">
            <v>103.8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>
            <v>103.8</v>
          </cell>
          <cell r="AA13">
            <v>291.48</v>
          </cell>
        </row>
        <row r="14">
          <cell r="A14">
            <v>11</v>
          </cell>
          <cell r="B14">
            <v>44593</v>
          </cell>
          <cell r="C14" t="str">
            <v>Silvya Helena Caprario</v>
          </cell>
          <cell r="D14" t="str">
            <v>Conselheiro</v>
          </cell>
          <cell r="E14">
            <v>44592.53125</v>
          </cell>
          <cell r="F14">
            <v>44592.770833333336</v>
          </cell>
          <cell r="G14">
            <v>0</v>
          </cell>
          <cell r="H14">
            <v>0</v>
          </cell>
          <cell r="I14">
            <v>0.23958333333575865</v>
          </cell>
          <cell r="J14">
            <v>0</v>
          </cell>
          <cell r="K14">
            <v>2</v>
          </cell>
          <cell r="L14" t="str">
            <v>E</v>
          </cell>
          <cell r="M14" t="str">
            <v>Florianopolis</v>
          </cell>
          <cell r="N14" t="str">
            <v>CAU/SC</v>
          </cell>
          <cell r="O14">
            <v>0</v>
          </cell>
          <cell r="P14">
            <v>187.68</v>
          </cell>
          <cell r="Q14">
            <v>187.68</v>
          </cell>
          <cell r="R14">
            <v>52</v>
          </cell>
          <cell r="S14">
            <v>89.96</v>
          </cell>
          <cell r="T14">
            <v>1</v>
          </cell>
          <cell r="U14">
            <v>63.7</v>
          </cell>
          <cell r="V14">
            <v>0</v>
          </cell>
          <cell r="W14">
            <v>0</v>
          </cell>
          <cell r="X14">
            <v>0</v>
          </cell>
          <cell r="Z14">
            <v>153.66</v>
          </cell>
          <cell r="AA14">
            <v>341.34</v>
          </cell>
        </row>
        <row r="15">
          <cell r="A15">
            <v>12</v>
          </cell>
          <cell r="B15">
            <v>44593</v>
          </cell>
          <cell r="C15" t="str">
            <v>Gogliardo Vieira Maragno</v>
          </cell>
          <cell r="D15" t="str">
            <v>Conselheiro</v>
          </cell>
          <cell r="E15">
            <v>44592.534722222219</v>
          </cell>
          <cell r="F15">
            <v>44592.760416666664</v>
          </cell>
          <cell r="G15">
            <v>0</v>
          </cell>
          <cell r="H15">
            <v>0</v>
          </cell>
          <cell r="I15">
            <v>0.22569444444525288</v>
          </cell>
          <cell r="J15">
            <v>0</v>
          </cell>
          <cell r="K15">
            <v>2</v>
          </cell>
          <cell r="L15" t="str">
            <v>E</v>
          </cell>
          <cell r="M15" t="str">
            <v>Florianopolis</v>
          </cell>
          <cell r="N15" t="str">
            <v>CAU/SC</v>
          </cell>
          <cell r="O15">
            <v>0</v>
          </cell>
          <cell r="P15">
            <v>187.68</v>
          </cell>
          <cell r="Q15">
            <v>187.68</v>
          </cell>
          <cell r="R15">
            <v>32</v>
          </cell>
          <cell r="S15">
            <v>55.36</v>
          </cell>
          <cell r="T15">
            <v>1</v>
          </cell>
          <cell r="U15">
            <v>63.7</v>
          </cell>
          <cell r="V15">
            <v>0</v>
          </cell>
          <cell r="W15">
            <v>0</v>
          </cell>
          <cell r="X15">
            <v>0</v>
          </cell>
          <cell r="Z15">
            <v>119.06</v>
          </cell>
          <cell r="AA15">
            <v>306.74</v>
          </cell>
        </row>
        <row r="16">
          <cell r="A16">
            <v>13</v>
          </cell>
          <cell r="B16">
            <v>44600</v>
          </cell>
          <cell r="C16" t="str">
            <v>Patricia Figueiredo Sarquis Herden</v>
          </cell>
          <cell r="D16" t="str">
            <v>Conselheiro</v>
          </cell>
          <cell r="E16">
            <v>44565.465277777781</v>
          </cell>
          <cell r="F16">
            <v>44565.795138888891</v>
          </cell>
          <cell r="G16">
            <v>0</v>
          </cell>
          <cell r="H16">
            <v>0</v>
          </cell>
          <cell r="I16">
            <v>0.32986111110949423</v>
          </cell>
          <cell r="J16">
            <v>0</v>
          </cell>
          <cell r="K16">
            <v>2</v>
          </cell>
          <cell r="L16" t="str">
            <v>E</v>
          </cell>
          <cell r="M16" t="str">
            <v>Florianopolis</v>
          </cell>
          <cell r="N16" t="str">
            <v>CAU/SC</v>
          </cell>
          <cell r="O16">
            <v>0</v>
          </cell>
          <cell r="P16">
            <v>187.68</v>
          </cell>
          <cell r="Q16">
            <v>187.68</v>
          </cell>
          <cell r="R16">
            <v>60</v>
          </cell>
          <cell r="S16">
            <v>103.8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103.8</v>
          </cell>
          <cell r="AA16">
            <v>291.48</v>
          </cell>
        </row>
        <row r="17">
          <cell r="A17">
            <v>14</v>
          </cell>
          <cell r="B17">
            <v>44600</v>
          </cell>
          <cell r="C17" t="str">
            <v>Luiz Alberto de Souza</v>
          </cell>
          <cell r="D17" t="str">
            <v>Convidado</v>
          </cell>
          <cell r="E17">
            <v>44595.75</v>
          </cell>
          <cell r="F17">
            <v>44596.645833333336</v>
          </cell>
          <cell r="G17">
            <v>1</v>
          </cell>
          <cell r="H17">
            <v>1</v>
          </cell>
          <cell r="I17">
            <v>0</v>
          </cell>
          <cell r="J17">
            <v>1</v>
          </cell>
          <cell r="K17">
            <v>0</v>
          </cell>
          <cell r="L17" t="str">
            <v>E</v>
          </cell>
          <cell r="M17" t="str">
            <v>Joinville</v>
          </cell>
          <cell r="N17" t="str">
            <v>CAU/SC</v>
          </cell>
          <cell r="O17">
            <v>390.99</v>
          </cell>
          <cell r="P17">
            <v>187.68</v>
          </cell>
          <cell r="Q17">
            <v>578.67000000000007</v>
          </cell>
          <cell r="R17">
            <v>350</v>
          </cell>
          <cell r="S17">
            <v>605.5</v>
          </cell>
          <cell r="T17">
            <v>1</v>
          </cell>
          <cell r="U17">
            <v>63.7</v>
          </cell>
          <cell r="V17">
            <v>0</v>
          </cell>
          <cell r="W17">
            <v>0</v>
          </cell>
          <cell r="X17">
            <v>0</v>
          </cell>
          <cell r="Z17">
            <v>669.2</v>
          </cell>
          <cell r="AA17">
            <v>1247.8700000000001</v>
          </cell>
        </row>
        <row r="18">
          <cell r="A18">
            <v>15</v>
          </cell>
          <cell r="B18">
            <v>44600</v>
          </cell>
          <cell r="C18" t="str">
            <v>Patricia Figueiredo Sarquis Herden</v>
          </cell>
          <cell r="D18" t="str">
            <v>Conselheiro</v>
          </cell>
          <cell r="E18">
            <v>44587.524305555555</v>
          </cell>
          <cell r="F18">
            <v>44587.774305555555</v>
          </cell>
          <cell r="G18">
            <v>0</v>
          </cell>
          <cell r="H18">
            <v>0</v>
          </cell>
          <cell r="I18">
            <v>0.25</v>
          </cell>
          <cell r="J18">
            <v>0</v>
          </cell>
          <cell r="K18">
            <v>2</v>
          </cell>
          <cell r="L18" t="str">
            <v>E</v>
          </cell>
          <cell r="M18" t="str">
            <v>Florianopolis</v>
          </cell>
          <cell r="N18" t="str">
            <v>CAU/SC</v>
          </cell>
          <cell r="O18">
            <v>0</v>
          </cell>
          <cell r="P18">
            <v>187.68</v>
          </cell>
          <cell r="Q18">
            <v>187.68</v>
          </cell>
          <cell r="R18">
            <v>60</v>
          </cell>
          <cell r="S18">
            <v>103.8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103.8</v>
          </cell>
          <cell r="AA18">
            <v>291.48</v>
          </cell>
        </row>
        <row r="19">
          <cell r="A19">
            <v>16</v>
          </cell>
          <cell r="B19">
            <v>44600</v>
          </cell>
          <cell r="C19" t="str">
            <v>Patricia Figueiredo Sarquis Herden</v>
          </cell>
          <cell r="D19" t="str">
            <v>Conselheiro</v>
          </cell>
          <cell r="E19">
            <v>44586.295138888891</v>
          </cell>
          <cell r="F19">
            <v>44586.791666666664</v>
          </cell>
          <cell r="G19">
            <v>0</v>
          </cell>
          <cell r="H19">
            <v>0</v>
          </cell>
          <cell r="I19">
            <v>0.49652777777373558</v>
          </cell>
          <cell r="J19">
            <v>0</v>
          </cell>
          <cell r="K19">
            <v>2</v>
          </cell>
          <cell r="L19" t="str">
            <v>E</v>
          </cell>
          <cell r="M19" t="str">
            <v>Florianopolis</v>
          </cell>
          <cell r="N19" t="str">
            <v>CAU/SC</v>
          </cell>
          <cell r="O19">
            <v>0</v>
          </cell>
          <cell r="P19">
            <v>187.68</v>
          </cell>
          <cell r="Q19">
            <v>187.68</v>
          </cell>
          <cell r="R19">
            <v>60</v>
          </cell>
          <cell r="S19">
            <v>103.8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103.8</v>
          </cell>
          <cell r="AA19">
            <v>291.48</v>
          </cell>
        </row>
        <row r="20">
          <cell r="A20">
            <v>17</v>
          </cell>
          <cell r="B20">
            <v>44600</v>
          </cell>
          <cell r="C20" t="str">
            <v>Patricia Figueiredo Sarquis Herden</v>
          </cell>
          <cell r="D20" t="str">
            <v>Conselheiro</v>
          </cell>
          <cell r="E20">
            <v>44582.545138888891</v>
          </cell>
          <cell r="F20">
            <v>44582.753472222219</v>
          </cell>
          <cell r="G20">
            <v>0</v>
          </cell>
          <cell r="H20">
            <v>0</v>
          </cell>
          <cell r="I20">
            <v>0.20833333332848269</v>
          </cell>
          <cell r="J20">
            <v>0</v>
          </cell>
          <cell r="K20">
            <v>1</v>
          </cell>
          <cell r="L20" t="str">
            <v>E</v>
          </cell>
          <cell r="M20" t="str">
            <v>Florianopolis</v>
          </cell>
          <cell r="N20" t="str">
            <v>CAU/SC</v>
          </cell>
          <cell r="O20">
            <v>0</v>
          </cell>
          <cell r="P20">
            <v>93.84</v>
          </cell>
          <cell r="Q20">
            <v>93.84</v>
          </cell>
          <cell r="R20">
            <v>60</v>
          </cell>
          <cell r="S20">
            <v>103.8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103.8</v>
          </cell>
          <cell r="AA20">
            <v>197.64</v>
          </cell>
        </row>
        <row r="21">
          <cell r="A21">
            <v>18</v>
          </cell>
          <cell r="B21">
            <v>44600</v>
          </cell>
          <cell r="C21" t="str">
            <v>Patricia Figueiredo Sarquis Herden</v>
          </cell>
          <cell r="D21" t="str">
            <v>Conselheiro</v>
          </cell>
          <cell r="E21">
            <v>44581.506944444445</v>
          </cell>
          <cell r="F21">
            <v>44581.791666666664</v>
          </cell>
          <cell r="G21">
            <v>0</v>
          </cell>
          <cell r="H21">
            <v>0</v>
          </cell>
          <cell r="I21">
            <v>0.28472222221898846</v>
          </cell>
          <cell r="J21">
            <v>0</v>
          </cell>
          <cell r="K21">
            <v>2</v>
          </cell>
          <cell r="L21" t="str">
            <v>E</v>
          </cell>
          <cell r="M21" t="str">
            <v>Florianopolis</v>
          </cell>
          <cell r="N21" t="str">
            <v>CAU/SC</v>
          </cell>
          <cell r="O21">
            <v>0</v>
          </cell>
          <cell r="P21">
            <v>187.68</v>
          </cell>
          <cell r="Q21">
            <v>187.68</v>
          </cell>
          <cell r="R21">
            <v>60</v>
          </cell>
          <cell r="S21">
            <v>103.8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103.8</v>
          </cell>
          <cell r="AA21">
            <v>291.48</v>
          </cell>
        </row>
        <row r="22">
          <cell r="A22">
            <v>19</v>
          </cell>
          <cell r="B22">
            <v>44600</v>
          </cell>
          <cell r="C22" t="str">
            <v>Patricia Figueiredo Sarquis Herden</v>
          </cell>
          <cell r="D22" t="str">
            <v>Conselheiro</v>
          </cell>
          <cell r="E22">
            <v>44596.319444444445</v>
          </cell>
          <cell r="F22">
            <v>44596.555555555555</v>
          </cell>
          <cell r="G22">
            <v>0</v>
          </cell>
          <cell r="H22">
            <v>0</v>
          </cell>
          <cell r="I22">
            <v>0.23611111110949423</v>
          </cell>
          <cell r="J22">
            <v>0</v>
          </cell>
          <cell r="K22">
            <v>2</v>
          </cell>
          <cell r="L22" t="str">
            <v>E</v>
          </cell>
          <cell r="M22" t="str">
            <v>Florianopolis</v>
          </cell>
          <cell r="N22" t="str">
            <v>CAU/SC</v>
          </cell>
          <cell r="O22">
            <v>0</v>
          </cell>
          <cell r="P22">
            <v>187.68</v>
          </cell>
          <cell r="Q22">
            <v>187.68</v>
          </cell>
          <cell r="R22">
            <v>60</v>
          </cell>
          <cell r="S22">
            <v>103.8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103.8</v>
          </cell>
          <cell r="AA22">
            <v>291.48</v>
          </cell>
        </row>
        <row r="23">
          <cell r="A23">
            <v>20</v>
          </cell>
          <cell r="B23">
            <v>44600</v>
          </cell>
          <cell r="C23" t="str">
            <v>Patricia Figueiredo Sarquis Herden</v>
          </cell>
          <cell r="D23" t="str">
            <v>Conselheiro</v>
          </cell>
          <cell r="E23">
            <v>44580.545138888891</v>
          </cell>
          <cell r="F23">
            <v>44580.791666666664</v>
          </cell>
          <cell r="G23">
            <v>0</v>
          </cell>
          <cell r="H23">
            <v>0</v>
          </cell>
          <cell r="I23">
            <v>0.24652777777373558</v>
          </cell>
          <cell r="J23">
            <v>0</v>
          </cell>
          <cell r="K23">
            <v>2</v>
          </cell>
          <cell r="L23" t="str">
            <v>E</v>
          </cell>
          <cell r="M23" t="str">
            <v>Florianopolis</v>
          </cell>
          <cell r="N23" t="str">
            <v>CAU/SC</v>
          </cell>
          <cell r="O23">
            <v>0</v>
          </cell>
          <cell r="P23">
            <v>187.68</v>
          </cell>
          <cell r="Q23">
            <v>187.68</v>
          </cell>
          <cell r="R23">
            <v>60</v>
          </cell>
          <cell r="S23">
            <v>103.8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103.8</v>
          </cell>
          <cell r="AA23">
            <v>291.48</v>
          </cell>
        </row>
        <row r="24">
          <cell r="A24">
            <v>21</v>
          </cell>
          <cell r="B24">
            <v>44600</v>
          </cell>
          <cell r="C24" t="str">
            <v>Patricia Figueiredo Sarquis Herden</v>
          </cell>
          <cell r="D24" t="str">
            <v>Conselheiro</v>
          </cell>
          <cell r="E24">
            <v>44589.545138888891</v>
          </cell>
          <cell r="F24">
            <v>44589.659722222219</v>
          </cell>
          <cell r="G24">
            <v>0</v>
          </cell>
          <cell r="H24">
            <v>0</v>
          </cell>
          <cell r="I24">
            <v>0.11458333332848269</v>
          </cell>
          <cell r="J24">
            <v>0</v>
          </cell>
          <cell r="K24">
            <v>1</v>
          </cell>
          <cell r="L24" t="str">
            <v>E</v>
          </cell>
          <cell r="M24" t="str">
            <v>Florianopolis</v>
          </cell>
          <cell r="N24" t="str">
            <v>CAU/SC</v>
          </cell>
          <cell r="O24">
            <v>0</v>
          </cell>
          <cell r="P24">
            <v>93.84</v>
          </cell>
          <cell r="Q24">
            <v>93.84</v>
          </cell>
          <cell r="R24">
            <v>60</v>
          </cell>
          <cell r="S24">
            <v>103.8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103.8</v>
          </cell>
          <cell r="AA24">
            <v>197.64</v>
          </cell>
        </row>
        <row r="25">
          <cell r="A25">
            <v>22</v>
          </cell>
          <cell r="B25">
            <v>44600</v>
          </cell>
          <cell r="C25" t="str">
            <v>Patricia Figueiredo Sarquis Herden</v>
          </cell>
          <cell r="D25" t="str">
            <v>Conselheiro</v>
          </cell>
          <cell r="E25">
            <v>44572.336805555555</v>
          </cell>
          <cell r="F25">
            <v>44572.618055555555</v>
          </cell>
          <cell r="G25">
            <v>0</v>
          </cell>
          <cell r="H25">
            <v>0</v>
          </cell>
          <cell r="I25">
            <v>0.28125</v>
          </cell>
          <cell r="J25">
            <v>0</v>
          </cell>
          <cell r="K25">
            <v>2</v>
          </cell>
          <cell r="L25" t="str">
            <v>E</v>
          </cell>
          <cell r="M25" t="str">
            <v>Florianopolis</v>
          </cell>
          <cell r="N25" t="str">
            <v>CAU/SC</v>
          </cell>
          <cell r="O25">
            <v>0</v>
          </cell>
          <cell r="P25">
            <v>187.68</v>
          </cell>
          <cell r="Q25">
            <v>187.68</v>
          </cell>
          <cell r="R25">
            <v>60</v>
          </cell>
          <cell r="S25">
            <v>103.8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103.8</v>
          </cell>
          <cell r="AA25">
            <v>291.48</v>
          </cell>
        </row>
        <row r="26">
          <cell r="A26">
            <v>23</v>
          </cell>
          <cell r="B26">
            <v>44600</v>
          </cell>
          <cell r="C26" t="str">
            <v>Patricia Figueiredo Sarquis Herden</v>
          </cell>
          <cell r="D26" t="str">
            <v>Conselheiro</v>
          </cell>
          <cell r="E26">
            <v>44599.545138888891</v>
          </cell>
          <cell r="F26">
            <v>44599.659722222219</v>
          </cell>
          <cell r="G26">
            <v>0</v>
          </cell>
          <cell r="H26">
            <v>0</v>
          </cell>
          <cell r="I26">
            <v>0.11458333332848269</v>
          </cell>
          <cell r="J26">
            <v>0</v>
          </cell>
          <cell r="K26">
            <v>1</v>
          </cell>
          <cell r="L26" t="str">
            <v>E</v>
          </cell>
          <cell r="M26" t="str">
            <v>Florianopolis</v>
          </cell>
          <cell r="N26" t="str">
            <v>CAU/SC</v>
          </cell>
          <cell r="O26">
            <v>0</v>
          </cell>
          <cell r="P26">
            <v>93.84</v>
          </cell>
          <cell r="Q26">
            <v>93.84</v>
          </cell>
          <cell r="R26">
            <v>60</v>
          </cell>
          <cell r="S26">
            <v>103.8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103.8</v>
          </cell>
          <cell r="AA26">
            <v>197.64</v>
          </cell>
        </row>
        <row r="27">
          <cell r="A27">
            <v>24</v>
          </cell>
          <cell r="B27">
            <v>44600</v>
          </cell>
          <cell r="C27" t="str">
            <v>Eliane de Queiroz Gomes Castro</v>
          </cell>
          <cell r="D27" t="str">
            <v>Conselheiro</v>
          </cell>
          <cell r="E27">
            <v>44595.756944444445</v>
          </cell>
          <cell r="F27">
            <v>44596.680555555555</v>
          </cell>
          <cell r="G27">
            <v>1</v>
          </cell>
          <cell r="H27">
            <v>1</v>
          </cell>
          <cell r="I27">
            <v>0</v>
          </cell>
          <cell r="J27">
            <v>1</v>
          </cell>
          <cell r="K27">
            <v>0</v>
          </cell>
          <cell r="L27" t="str">
            <v>E</v>
          </cell>
          <cell r="M27" t="str">
            <v>Rio do Sul</v>
          </cell>
          <cell r="N27" t="str">
            <v>CAU/SC</v>
          </cell>
          <cell r="O27">
            <v>390.99</v>
          </cell>
          <cell r="P27">
            <v>187.68</v>
          </cell>
          <cell r="Q27">
            <v>578.67000000000007</v>
          </cell>
          <cell r="R27">
            <v>378</v>
          </cell>
          <cell r="S27">
            <v>653.93999999999994</v>
          </cell>
          <cell r="T27">
            <v>1</v>
          </cell>
          <cell r="U27">
            <v>63.7</v>
          </cell>
          <cell r="V27">
            <v>0</v>
          </cell>
          <cell r="W27">
            <v>0</v>
          </cell>
          <cell r="X27">
            <v>0</v>
          </cell>
          <cell r="Z27">
            <v>717.64</v>
          </cell>
          <cell r="AA27">
            <v>1296.3100000000002</v>
          </cell>
        </row>
        <row r="28">
          <cell r="A28">
            <v>25</v>
          </cell>
          <cell r="B28">
            <v>44600</v>
          </cell>
          <cell r="C28" t="str">
            <v>Larissa Moreira</v>
          </cell>
          <cell r="D28" t="str">
            <v>Conselheiro</v>
          </cell>
          <cell r="E28">
            <v>44595.75</v>
          </cell>
          <cell r="F28">
            <v>44596.652777777781</v>
          </cell>
          <cell r="G28">
            <v>1</v>
          </cell>
          <cell r="H28">
            <v>1</v>
          </cell>
          <cell r="I28">
            <v>0</v>
          </cell>
          <cell r="J28">
            <v>1</v>
          </cell>
          <cell r="K28">
            <v>0</v>
          </cell>
          <cell r="L28" t="str">
            <v>E</v>
          </cell>
          <cell r="M28" t="str">
            <v>Joinville</v>
          </cell>
          <cell r="N28" t="str">
            <v>CAU/SC</v>
          </cell>
          <cell r="O28">
            <v>390.99</v>
          </cell>
          <cell r="P28">
            <v>187.68</v>
          </cell>
          <cell r="Q28">
            <v>578.67000000000007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</v>
          </cell>
          <cell r="W28">
            <v>273.64999999999998</v>
          </cell>
          <cell r="X28">
            <v>0</v>
          </cell>
          <cell r="Z28">
            <v>273.64999999999998</v>
          </cell>
          <cell r="AA28">
            <v>852.32</v>
          </cell>
        </row>
        <row r="29">
          <cell r="A29">
            <v>26</v>
          </cell>
          <cell r="B29">
            <v>44600</v>
          </cell>
          <cell r="C29" t="str">
            <v>Larissa Moreira</v>
          </cell>
          <cell r="D29" t="str">
            <v>Conselheiro</v>
          </cell>
          <cell r="E29">
            <v>44602.75</v>
          </cell>
          <cell r="F29">
            <v>44603.777777777781</v>
          </cell>
          <cell r="G29">
            <v>1</v>
          </cell>
          <cell r="H29">
            <v>1</v>
          </cell>
          <cell r="I29">
            <v>2.7777777781011537E-2</v>
          </cell>
          <cell r="J29">
            <v>1</v>
          </cell>
          <cell r="K29">
            <v>1</v>
          </cell>
          <cell r="L29" t="str">
            <v>E</v>
          </cell>
          <cell r="M29" t="str">
            <v>Joinville</v>
          </cell>
          <cell r="N29" t="str">
            <v>CAU/SC</v>
          </cell>
          <cell r="O29">
            <v>390.99</v>
          </cell>
          <cell r="P29">
            <v>281.52</v>
          </cell>
          <cell r="Q29">
            <v>672.51</v>
          </cell>
          <cell r="R29">
            <v>344</v>
          </cell>
          <cell r="S29">
            <v>595.12</v>
          </cell>
          <cell r="T29">
            <v>1</v>
          </cell>
          <cell r="U29">
            <v>63.7</v>
          </cell>
          <cell r="V29">
            <v>0</v>
          </cell>
          <cell r="W29">
            <v>0</v>
          </cell>
          <cell r="X29">
            <v>0</v>
          </cell>
          <cell r="Z29">
            <v>658.82</v>
          </cell>
          <cell r="AA29">
            <v>1331.3300000000002</v>
          </cell>
        </row>
        <row r="30">
          <cell r="A30">
            <v>27</v>
          </cell>
          <cell r="B30">
            <v>44600</v>
          </cell>
          <cell r="C30" t="str">
            <v>Gogliardo Vieira Maragno</v>
          </cell>
          <cell r="D30" t="str">
            <v>Conselheiro</v>
          </cell>
          <cell r="E30">
            <v>44603.347222222219</v>
          </cell>
          <cell r="F30">
            <v>44603.65625</v>
          </cell>
          <cell r="G30">
            <v>0</v>
          </cell>
          <cell r="H30">
            <v>0</v>
          </cell>
          <cell r="I30">
            <v>0.30902777778101154</v>
          </cell>
          <cell r="J30">
            <v>0</v>
          </cell>
          <cell r="K30">
            <v>2</v>
          </cell>
          <cell r="L30" t="str">
            <v>E</v>
          </cell>
          <cell r="M30" t="str">
            <v>Florianopolis</v>
          </cell>
          <cell r="N30" t="str">
            <v>CAU/SC</v>
          </cell>
          <cell r="O30">
            <v>0</v>
          </cell>
          <cell r="P30">
            <v>187.68</v>
          </cell>
          <cell r="Q30">
            <v>187.68</v>
          </cell>
          <cell r="R30">
            <v>32</v>
          </cell>
          <cell r="S30">
            <v>55.36</v>
          </cell>
          <cell r="T30">
            <v>1</v>
          </cell>
          <cell r="U30">
            <v>63.7</v>
          </cell>
          <cell r="V30">
            <v>0</v>
          </cell>
          <cell r="W30">
            <v>0</v>
          </cell>
          <cell r="X30">
            <v>0</v>
          </cell>
          <cell r="Z30">
            <v>119.06</v>
          </cell>
          <cell r="AA30">
            <v>306.74</v>
          </cell>
        </row>
        <row r="31">
          <cell r="A31">
            <v>28</v>
          </cell>
          <cell r="B31">
            <v>44600</v>
          </cell>
          <cell r="C31" t="str">
            <v>Silvya Helena Caprario</v>
          </cell>
          <cell r="D31" t="str">
            <v>Conselheiro</v>
          </cell>
          <cell r="E31">
            <v>44589.590277777781</v>
          </cell>
          <cell r="F31">
            <v>44589.75</v>
          </cell>
          <cell r="G31">
            <v>0</v>
          </cell>
          <cell r="H31">
            <v>0</v>
          </cell>
          <cell r="I31">
            <v>0.15972222221898846</v>
          </cell>
          <cell r="J31">
            <v>0</v>
          </cell>
          <cell r="K31">
            <v>1</v>
          </cell>
          <cell r="L31" t="str">
            <v>E</v>
          </cell>
          <cell r="M31" t="str">
            <v>Florianopolis</v>
          </cell>
          <cell r="N31" t="str">
            <v>CAU/SC</v>
          </cell>
          <cell r="O31">
            <v>0</v>
          </cell>
          <cell r="P31">
            <v>93.84</v>
          </cell>
          <cell r="Q31">
            <v>93.84</v>
          </cell>
          <cell r="R31">
            <v>52</v>
          </cell>
          <cell r="S31">
            <v>89.96</v>
          </cell>
          <cell r="T31">
            <v>1</v>
          </cell>
          <cell r="U31">
            <v>63.7</v>
          </cell>
          <cell r="V31">
            <v>0</v>
          </cell>
          <cell r="W31">
            <v>0</v>
          </cell>
          <cell r="X31">
            <v>0</v>
          </cell>
          <cell r="Z31">
            <v>153.66</v>
          </cell>
          <cell r="AA31">
            <v>247.5</v>
          </cell>
        </row>
        <row r="32">
          <cell r="A32">
            <v>29</v>
          </cell>
          <cell r="B32">
            <v>44600</v>
          </cell>
          <cell r="C32" t="str">
            <v>Silvya Helena Caprario</v>
          </cell>
          <cell r="D32" t="str">
            <v>Conselheiro</v>
          </cell>
          <cell r="E32">
            <v>44603.34375</v>
          </cell>
          <cell r="F32">
            <v>44603.71875</v>
          </cell>
          <cell r="G32">
            <v>0</v>
          </cell>
          <cell r="H32">
            <v>0</v>
          </cell>
          <cell r="I32">
            <v>0.375</v>
          </cell>
          <cell r="J32">
            <v>0</v>
          </cell>
          <cell r="K32">
            <v>2</v>
          </cell>
          <cell r="L32" t="str">
            <v>E</v>
          </cell>
          <cell r="M32" t="str">
            <v>Florianopolis</v>
          </cell>
          <cell r="N32" t="str">
            <v>CAU/SC</v>
          </cell>
          <cell r="O32">
            <v>0</v>
          </cell>
          <cell r="P32">
            <v>187.68</v>
          </cell>
          <cell r="Q32">
            <v>187.68</v>
          </cell>
          <cell r="R32">
            <v>52</v>
          </cell>
          <cell r="S32">
            <v>89.96</v>
          </cell>
          <cell r="T32">
            <v>1</v>
          </cell>
          <cell r="U32">
            <v>63.7</v>
          </cell>
          <cell r="V32">
            <v>0</v>
          </cell>
          <cell r="W32">
            <v>0</v>
          </cell>
          <cell r="X32">
            <v>0</v>
          </cell>
          <cell r="Z32">
            <v>153.66</v>
          </cell>
          <cell r="AA32">
            <v>341.34</v>
          </cell>
        </row>
        <row r="33">
          <cell r="A33">
            <v>30</v>
          </cell>
          <cell r="B33">
            <v>44607</v>
          </cell>
          <cell r="C33" t="str">
            <v>Ana Carina Lopes de Souza Zimmermann</v>
          </cell>
          <cell r="D33" t="str">
            <v>Conselheiro</v>
          </cell>
          <cell r="E33">
            <v>44603.236111111109</v>
          </cell>
          <cell r="F33">
            <v>44603.763888888891</v>
          </cell>
          <cell r="G33">
            <v>0</v>
          </cell>
          <cell r="H33">
            <v>0</v>
          </cell>
          <cell r="I33">
            <v>0.52777777778101154</v>
          </cell>
          <cell r="J33">
            <v>0</v>
          </cell>
          <cell r="K33">
            <v>2</v>
          </cell>
          <cell r="L33" t="str">
            <v>E</v>
          </cell>
          <cell r="M33" t="str">
            <v>Joinville</v>
          </cell>
          <cell r="N33" t="str">
            <v>CAU/SC</v>
          </cell>
          <cell r="O33">
            <v>0</v>
          </cell>
          <cell r="P33">
            <v>0</v>
          </cell>
          <cell r="Q33">
            <v>0</v>
          </cell>
          <cell r="R33">
            <v>350</v>
          </cell>
          <cell r="S33">
            <v>0</v>
          </cell>
          <cell r="T33">
            <v>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</row>
        <row r="34">
          <cell r="A34">
            <v>31</v>
          </cell>
          <cell r="B34">
            <v>44607</v>
          </cell>
          <cell r="C34" t="str">
            <v>Patricia Figueiredo Sarquis Herden</v>
          </cell>
          <cell r="D34" t="str">
            <v>Conselheiro</v>
          </cell>
          <cell r="E34">
            <v>44603.340277777781</v>
          </cell>
          <cell r="F34">
            <v>44603.659722222219</v>
          </cell>
          <cell r="G34">
            <v>0</v>
          </cell>
          <cell r="H34">
            <v>0</v>
          </cell>
          <cell r="I34">
            <v>0.31944444443797693</v>
          </cell>
          <cell r="J34">
            <v>0</v>
          </cell>
          <cell r="K34">
            <v>2</v>
          </cell>
          <cell r="L34" t="str">
            <v>E</v>
          </cell>
          <cell r="M34" t="str">
            <v>Florianopolis</v>
          </cell>
          <cell r="N34" t="str">
            <v>CAU/SC</v>
          </cell>
          <cell r="O34">
            <v>0</v>
          </cell>
          <cell r="P34">
            <v>187.68</v>
          </cell>
          <cell r="Q34">
            <v>187.68</v>
          </cell>
          <cell r="R34">
            <v>60</v>
          </cell>
          <cell r="S34">
            <v>103.8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103.8</v>
          </cell>
          <cell r="AA34">
            <v>291.48</v>
          </cell>
        </row>
        <row r="35">
          <cell r="A35">
            <v>32</v>
          </cell>
          <cell r="B35">
            <v>44607</v>
          </cell>
          <cell r="C35" t="str">
            <v>Silvya Helena Caprario</v>
          </cell>
          <cell r="D35" t="str">
            <v>Conselheiro</v>
          </cell>
          <cell r="E35">
            <v>44599.527777777781</v>
          </cell>
          <cell r="F35">
            <v>44599.767361111109</v>
          </cell>
          <cell r="G35">
            <v>0</v>
          </cell>
          <cell r="H35">
            <v>0</v>
          </cell>
          <cell r="I35">
            <v>0.23958333332848269</v>
          </cell>
          <cell r="J35">
            <v>0</v>
          </cell>
          <cell r="K35">
            <v>2</v>
          </cell>
          <cell r="L35" t="str">
            <v>E</v>
          </cell>
          <cell r="M35" t="str">
            <v>Florianopolis</v>
          </cell>
          <cell r="N35" t="str">
            <v>CAU/SC</v>
          </cell>
          <cell r="O35">
            <v>0</v>
          </cell>
          <cell r="P35">
            <v>187.68</v>
          </cell>
          <cell r="Q35">
            <v>187.68</v>
          </cell>
          <cell r="R35">
            <v>52</v>
          </cell>
          <cell r="S35">
            <v>89.96</v>
          </cell>
          <cell r="T35">
            <v>1</v>
          </cell>
          <cell r="U35">
            <v>63.7</v>
          </cell>
          <cell r="V35">
            <v>0</v>
          </cell>
          <cell r="W35">
            <v>0</v>
          </cell>
          <cell r="X35">
            <v>0</v>
          </cell>
          <cell r="Z35">
            <v>153.66</v>
          </cell>
          <cell r="AA35">
            <v>341.34</v>
          </cell>
        </row>
        <row r="36">
          <cell r="A36">
            <v>33</v>
          </cell>
          <cell r="B36">
            <v>44607</v>
          </cell>
          <cell r="C36" t="str">
            <v>Silvya Helena Caprario</v>
          </cell>
          <cell r="D36" t="str">
            <v>Conselheiro</v>
          </cell>
          <cell r="E36">
            <v>44609.319444444445</v>
          </cell>
          <cell r="F36">
            <v>44609.552083333336</v>
          </cell>
          <cell r="G36">
            <v>0</v>
          </cell>
          <cell r="H36">
            <v>0</v>
          </cell>
          <cell r="I36">
            <v>0.23263888889050577</v>
          </cell>
          <cell r="J36">
            <v>0</v>
          </cell>
          <cell r="K36">
            <v>2</v>
          </cell>
          <cell r="L36" t="str">
            <v>E</v>
          </cell>
          <cell r="M36" t="str">
            <v>Florianopolis</v>
          </cell>
          <cell r="N36" t="str">
            <v>CAU/SC</v>
          </cell>
          <cell r="O36">
            <v>0</v>
          </cell>
          <cell r="P36">
            <v>187.68</v>
          </cell>
          <cell r="Q36">
            <v>187.68</v>
          </cell>
          <cell r="R36">
            <v>52</v>
          </cell>
          <cell r="S36">
            <v>89.96</v>
          </cell>
          <cell r="T36">
            <v>1</v>
          </cell>
          <cell r="U36">
            <v>63.7</v>
          </cell>
          <cell r="V36">
            <v>0</v>
          </cell>
          <cell r="W36">
            <v>0</v>
          </cell>
          <cell r="X36">
            <v>0</v>
          </cell>
          <cell r="Z36">
            <v>153.66</v>
          </cell>
          <cell r="AA36">
            <v>341.34</v>
          </cell>
        </row>
        <row r="37">
          <cell r="A37">
            <v>34</v>
          </cell>
          <cell r="B37">
            <v>44614</v>
          </cell>
          <cell r="C37" t="str">
            <v>Silvya Helena Caprario</v>
          </cell>
          <cell r="D37" t="str">
            <v>Conselheiro</v>
          </cell>
          <cell r="E37">
            <v>44608.527777777781</v>
          </cell>
          <cell r="F37">
            <v>44608.767361111109</v>
          </cell>
          <cell r="G37">
            <v>0</v>
          </cell>
          <cell r="H37">
            <v>0</v>
          </cell>
          <cell r="I37">
            <v>0.23958333332848269</v>
          </cell>
          <cell r="J37">
            <v>0</v>
          </cell>
          <cell r="K37">
            <v>2</v>
          </cell>
          <cell r="L37" t="str">
            <v>E</v>
          </cell>
          <cell r="M37" t="str">
            <v>Florianopolis</v>
          </cell>
          <cell r="N37" t="str">
            <v>CAU/SC</v>
          </cell>
          <cell r="O37">
            <v>0</v>
          </cell>
          <cell r="P37">
            <v>187.68</v>
          </cell>
          <cell r="Q37">
            <v>187.68</v>
          </cell>
          <cell r="R37">
            <v>52</v>
          </cell>
          <cell r="S37">
            <v>89.96</v>
          </cell>
          <cell r="T37">
            <v>1</v>
          </cell>
          <cell r="U37">
            <v>63.7</v>
          </cell>
          <cell r="V37">
            <v>0</v>
          </cell>
          <cell r="W37">
            <v>0</v>
          </cell>
          <cell r="X37">
            <v>0</v>
          </cell>
          <cell r="Z37">
            <v>153.66</v>
          </cell>
          <cell r="AA37">
            <v>341.34</v>
          </cell>
        </row>
        <row r="38">
          <cell r="A38">
            <v>35</v>
          </cell>
          <cell r="B38">
            <v>44614</v>
          </cell>
          <cell r="C38" t="str">
            <v>Silvya Helena Caprario</v>
          </cell>
          <cell r="D38" t="str">
            <v>Conselheiro</v>
          </cell>
          <cell r="E38">
            <v>44613.527777777781</v>
          </cell>
          <cell r="F38">
            <v>44613.767361111109</v>
          </cell>
          <cell r="G38">
            <v>0</v>
          </cell>
          <cell r="H38">
            <v>0</v>
          </cell>
          <cell r="I38">
            <v>0.23958333332848269</v>
          </cell>
          <cell r="J38">
            <v>0</v>
          </cell>
          <cell r="K38">
            <v>2</v>
          </cell>
          <cell r="L38" t="str">
            <v>E</v>
          </cell>
          <cell r="M38" t="str">
            <v>Florianopolis</v>
          </cell>
          <cell r="N38" t="str">
            <v>CAU/SC</v>
          </cell>
          <cell r="O38">
            <v>0</v>
          </cell>
          <cell r="P38">
            <v>187.68</v>
          </cell>
          <cell r="Q38">
            <v>187.68</v>
          </cell>
          <cell r="R38">
            <v>52</v>
          </cell>
          <cell r="S38">
            <v>89.96</v>
          </cell>
          <cell r="T38">
            <v>1</v>
          </cell>
          <cell r="U38">
            <v>63.7</v>
          </cell>
          <cell r="V38">
            <v>0</v>
          </cell>
          <cell r="W38">
            <v>0</v>
          </cell>
          <cell r="X38">
            <v>0</v>
          </cell>
          <cell r="Z38">
            <v>153.66</v>
          </cell>
          <cell r="AA38">
            <v>341.34</v>
          </cell>
        </row>
        <row r="39">
          <cell r="A39">
            <v>36</v>
          </cell>
          <cell r="B39">
            <v>44614</v>
          </cell>
          <cell r="C39" t="str">
            <v>Silvya Helena Caprario</v>
          </cell>
          <cell r="D39" t="str">
            <v>Conselheiro</v>
          </cell>
          <cell r="E39">
            <v>44607.666666666664</v>
          </cell>
          <cell r="F39">
            <v>44607.972222222219</v>
          </cell>
          <cell r="G39">
            <v>0</v>
          </cell>
          <cell r="H39">
            <v>0</v>
          </cell>
          <cell r="I39">
            <v>0.30555555555474712</v>
          </cell>
          <cell r="J39">
            <v>0</v>
          </cell>
          <cell r="K39">
            <v>2</v>
          </cell>
          <cell r="L39" t="str">
            <v>E</v>
          </cell>
          <cell r="M39" t="str">
            <v>Florianopolis</v>
          </cell>
          <cell r="N39" t="str">
            <v>Itajai</v>
          </cell>
          <cell r="O39">
            <v>0</v>
          </cell>
          <cell r="P39">
            <v>187.68</v>
          </cell>
          <cell r="Q39">
            <v>187.68</v>
          </cell>
          <cell r="R39">
            <v>245</v>
          </cell>
          <cell r="S39">
            <v>423.85</v>
          </cell>
          <cell r="T39">
            <v>1</v>
          </cell>
          <cell r="U39">
            <v>63.7</v>
          </cell>
          <cell r="V39">
            <v>0</v>
          </cell>
          <cell r="W39">
            <v>0</v>
          </cell>
          <cell r="X39">
            <v>0</v>
          </cell>
          <cell r="Z39">
            <v>487.55</v>
          </cell>
          <cell r="AA39">
            <v>675.23</v>
          </cell>
        </row>
        <row r="40">
          <cell r="A40">
            <v>37</v>
          </cell>
          <cell r="B40">
            <v>44614</v>
          </cell>
          <cell r="C40" t="str">
            <v>Gogliardo Vieira Maragno</v>
          </cell>
          <cell r="D40" t="str">
            <v>Conselheiro</v>
          </cell>
          <cell r="E40">
            <v>44608.534722222219</v>
          </cell>
          <cell r="F40">
            <v>44608.763888888891</v>
          </cell>
          <cell r="G40">
            <v>0</v>
          </cell>
          <cell r="H40">
            <v>0</v>
          </cell>
          <cell r="I40">
            <v>0.22916666667151731</v>
          </cell>
          <cell r="J40">
            <v>0</v>
          </cell>
          <cell r="K40">
            <v>2</v>
          </cell>
          <cell r="L40" t="str">
            <v>E</v>
          </cell>
          <cell r="M40" t="str">
            <v>Florianopolis</v>
          </cell>
          <cell r="N40" t="str">
            <v>CAU/SC</v>
          </cell>
          <cell r="O40">
            <v>0</v>
          </cell>
          <cell r="P40">
            <v>187.68</v>
          </cell>
          <cell r="Q40">
            <v>187.68</v>
          </cell>
          <cell r="R40">
            <v>32</v>
          </cell>
          <cell r="S40">
            <v>55.36</v>
          </cell>
          <cell r="T40">
            <v>1</v>
          </cell>
          <cell r="U40">
            <v>63.7</v>
          </cell>
          <cell r="V40">
            <v>0</v>
          </cell>
          <cell r="W40">
            <v>0</v>
          </cell>
          <cell r="X40">
            <v>0</v>
          </cell>
          <cell r="Z40">
            <v>119.06</v>
          </cell>
          <cell r="AA40">
            <v>306.74</v>
          </cell>
        </row>
        <row r="41">
          <cell r="A41">
            <v>38</v>
          </cell>
          <cell r="B41">
            <v>44614</v>
          </cell>
          <cell r="C41" t="str">
            <v>Gogliardo Vieira Maragno</v>
          </cell>
          <cell r="D41" t="str">
            <v>Conselheiro</v>
          </cell>
          <cell r="E41">
            <v>44615.534722222219</v>
          </cell>
          <cell r="F41">
            <v>44615.763888888891</v>
          </cell>
          <cell r="G41">
            <v>0</v>
          </cell>
          <cell r="H41">
            <v>0</v>
          </cell>
          <cell r="I41">
            <v>0.22916666667151731</v>
          </cell>
          <cell r="J41">
            <v>0</v>
          </cell>
          <cell r="K41">
            <v>2</v>
          </cell>
          <cell r="L41" t="str">
            <v>E</v>
          </cell>
          <cell r="M41" t="str">
            <v>Florianopolis</v>
          </cell>
          <cell r="N41" t="str">
            <v>CAU/SC</v>
          </cell>
          <cell r="O41">
            <v>0</v>
          </cell>
          <cell r="P41">
            <v>187.68</v>
          </cell>
          <cell r="Q41">
            <v>187.68</v>
          </cell>
          <cell r="R41">
            <v>32</v>
          </cell>
          <cell r="S41">
            <v>55.36</v>
          </cell>
          <cell r="T41">
            <v>1</v>
          </cell>
          <cell r="U41">
            <v>63.7</v>
          </cell>
          <cell r="V41">
            <v>0</v>
          </cell>
          <cell r="W41">
            <v>0</v>
          </cell>
          <cell r="X41">
            <v>0</v>
          </cell>
          <cell r="Z41">
            <v>119.06</v>
          </cell>
          <cell r="AA41">
            <v>306.74</v>
          </cell>
        </row>
        <row r="42">
          <cell r="A42">
            <v>39</v>
          </cell>
          <cell r="B42">
            <v>44614</v>
          </cell>
          <cell r="C42" t="str">
            <v>Newton Marçal Santos</v>
          </cell>
          <cell r="D42" t="str">
            <v>Conselheiro</v>
          </cell>
          <cell r="E42">
            <v>44604.638888888891</v>
          </cell>
          <cell r="F42">
            <v>44605.451388888891</v>
          </cell>
          <cell r="G42">
            <v>1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 t="str">
            <v>E</v>
          </cell>
          <cell r="M42" t="str">
            <v>Caçador</v>
          </cell>
          <cell r="N42" t="str">
            <v>Chapeco</v>
          </cell>
          <cell r="O42">
            <v>390.99</v>
          </cell>
          <cell r="P42">
            <v>187.68</v>
          </cell>
          <cell r="Q42">
            <v>578.67000000000007</v>
          </cell>
          <cell r="R42">
            <v>442</v>
          </cell>
          <cell r="S42">
            <v>764.66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Z42">
            <v>764.66</v>
          </cell>
          <cell r="AA42">
            <v>1343.33</v>
          </cell>
        </row>
        <row r="43">
          <cell r="A43">
            <v>40</v>
          </cell>
          <cell r="B43">
            <v>44614</v>
          </cell>
          <cell r="C43" t="str">
            <v>Eliane de Queiroz Gomes Castro</v>
          </cell>
          <cell r="D43" t="str">
            <v>Conselheiro</v>
          </cell>
          <cell r="E43">
            <v>44614.395833333336</v>
          </cell>
          <cell r="F43">
            <v>44615.451388888891</v>
          </cell>
          <cell r="G43">
            <v>1</v>
          </cell>
          <cell r="H43">
            <v>1</v>
          </cell>
          <cell r="I43">
            <v>5.5555555554747116E-2</v>
          </cell>
          <cell r="J43">
            <v>1</v>
          </cell>
          <cell r="K43">
            <v>1</v>
          </cell>
          <cell r="L43" t="str">
            <v>E</v>
          </cell>
          <cell r="M43" t="str">
            <v>Rio do Sul</v>
          </cell>
          <cell r="N43" t="str">
            <v>CAU/SC</v>
          </cell>
          <cell r="O43">
            <v>390.99</v>
          </cell>
          <cell r="P43">
            <v>281.52</v>
          </cell>
          <cell r="Q43">
            <v>672.51</v>
          </cell>
          <cell r="R43">
            <v>380</v>
          </cell>
          <cell r="S43">
            <v>657.4</v>
          </cell>
          <cell r="T43">
            <v>1</v>
          </cell>
          <cell r="U43">
            <v>63.7</v>
          </cell>
          <cell r="V43">
            <v>0</v>
          </cell>
          <cell r="W43">
            <v>0</v>
          </cell>
          <cell r="X43">
            <v>0</v>
          </cell>
          <cell r="Z43">
            <v>721.1</v>
          </cell>
          <cell r="AA43">
            <v>1393.61</v>
          </cell>
        </row>
        <row r="44">
          <cell r="A44">
            <v>41</v>
          </cell>
          <cell r="B44">
            <v>44614</v>
          </cell>
          <cell r="C44" t="str">
            <v>Patricia Figueiredo Sarquis Herden</v>
          </cell>
          <cell r="D44" t="str">
            <v>Conselheiro</v>
          </cell>
          <cell r="E44">
            <v>44600.340277777781</v>
          </cell>
          <cell r="F44">
            <v>44600.795138888891</v>
          </cell>
          <cell r="G44">
            <v>0</v>
          </cell>
          <cell r="H44">
            <v>0</v>
          </cell>
          <cell r="I44">
            <v>0.45486111110949423</v>
          </cell>
          <cell r="J44">
            <v>0</v>
          </cell>
          <cell r="K44">
            <v>2</v>
          </cell>
          <cell r="L44" t="str">
            <v>E</v>
          </cell>
          <cell r="M44" t="str">
            <v>Florianopolis</v>
          </cell>
          <cell r="N44" t="str">
            <v>CAU/SC</v>
          </cell>
          <cell r="O44">
            <v>0</v>
          </cell>
          <cell r="P44">
            <v>187.68</v>
          </cell>
          <cell r="Q44">
            <v>187.68</v>
          </cell>
          <cell r="R44">
            <v>60</v>
          </cell>
          <cell r="S44">
            <v>103.8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Z44">
            <v>103.8</v>
          </cell>
          <cell r="AA44">
            <v>291.48</v>
          </cell>
        </row>
        <row r="45">
          <cell r="A45">
            <v>42</v>
          </cell>
          <cell r="B45">
            <v>44614</v>
          </cell>
          <cell r="C45" t="str">
            <v>Jose Alberto Gebara</v>
          </cell>
          <cell r="D45" t="str">
            <v>Conselheiro</v>
          </cell>
          <cell r="E45">
            <v>44603.356944444444</v>
          </cell>
          <cell r="F45">
            <v>44603.645833333336</v>
          </cell>
          <cell r="G45">
            <v>0</v>
          </cell>
          <cell r="H45">
            <v>0</v>
          </cell>
          <cell r="I45">
            <v>0.28888888889196096</v>
          </cell>
          <cell r="J45">
            <v>0</v>
          </cell>
          <cell r="K45">
            <v>2</v>
          </cell>
          <cell r="L45" t="str">
            <v>E</v>
          </cell>
          <cell r="M45" t="str">
            <v>Florianopolis</v>
          </cell>
          <cell r="N45" t="str">
            <v>CAU/SC</v>
          </cell>
          <cell r="O45">
            <v>0</v>
          </cell>
          <cell r="P45">
            <v>187.68</v>
          </cell>
          <cell r="Q45">
            <v>187.68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</v>
          </cell>
          <cell r="W45">
            <v>109.46</v>
          </cell>
          <cell r="X45">
            <v>0</v>
          </cell>
          <cell r="Z45">
            <v>109.46</v>
          </cell>
          <cell r="AA45">
            <v>297.14</v>
          </cell>
        </row>
        <row r="46">
          <cell r="A46">
            <v>43</v>
          </cell>
          <cell r="B46">
            <v>44614</v>
          </cell>
          <cell r="C46" t="str">
            <v>Larissa Moreira</v>
          </cell>
          <cell r="D46" t="str">
            <v>Conselheiro</v>
          </cell>
          <cell r="E46">
            <v>44615.260416666664</v>
          </cell>
          <cell r="F46">
            <v>44615.965277777781</v>
          </cell>
          <cell r="G46">
            <v>0</v>
          </cell>
          <cell r="H46">
            <v>0</v>
          </cell>
          <cell r="I46">
            <v>0.70486111111677019</v>
          </cell>
          <cell r="J46">
            <v>0</v>
          </cell>
          <cell r="K46">
            <v>2</v>
          </cell>
          <cell r="L46" t="str">
            <v>E</v>
          </cell>
          <cell r="M46" t="str">
            <v>Joinville</v>
          </cell>
          <cell r="N46" t="str">
            <v>CAU/SC</v>
          </cell>
          <cell r="O46">
            <v>0</v>
          </cell>
          <cell r="P46">
            <v>187.68</v>
          </cell>
          <cell r="Q46">
            <v>187.68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4</v>
          </cell>
          <cell r="W46">
            <v>218.92</v>
          </cell>
          <cell r="X46">
            <v>133.16999999999999</v>
          </cell>
          <cell r="Y46">
            <v>44635</v>
          </cell>
          <cell r="Z46">
            <v>352.09</v>
          </cell>
          <cell r="AA46">
            <v>539.77</v>
          </cell>
        </row>
        <row r="47">
          <cell r="A47">
            <v>44</v>
          </cell>
          <cell r="B47">
            <v>44614</v>
          </cell>
          <cell r="C47" t="str">
            <v>Mauricio Andre Giusti</v>
          </cell>
          <cell r="D47" t="str">
            <v>Conselheiro</v>
          </cell>
          <cell r="E47">
            <v>44613.152777777781</v>
          </cell>
          <cell r="F47">
            <v>44614.541666666664</v>
          </cell>
          <cell r="G47">
            <v>1</v>
          </cell>
          <cell r="H47">
            <v>1</v>
          </cell>
          <cell r="I47">
            <v>0.38888888888322981</v>
          </cell>
          <cell r="J47">
            <v>1</v>
          </cell>
          <cell r="K47">
            <v>2</v>
          </cell>
          <cell r="L47" t="str">
            <v>E</v>
          </cell>
          <cell r="M47" t="str">
            <v>Sao Miguel do Oeste</v>
          </cell>
          <cell r="N47" t="str">
            <v>CAU/SC</v>
          </cell>
          <cell r="O47">
            <v>390.99</v>
          </cell>
          <cell r="P47">
            <v>375.36</v>
          </cell>
          <cell r="Q47">
            <v>766.35</v>
          </cell>
          <cell r="R47">
            <v>277</v>
          </cell>
          <cell r="S47">
            <v>479.21</v>
          </cell>
          <cell r="T47">
            <v>0</v>
          </cell>
          <cell r="U47">
            <v>0</v>
          </cell>
          <cell r="V47">
            <v>2</v>
          </cell>
          <cell r="W47">
            <v>109.46</v>
          </cell>
          <cell r="X47">
            <v>0</v>
          </cell>
          <cell r="Z47">
            <v>588.66999999999996</v>
          </cell>
          <cell r="AA47">
            <v>1355.02</v>
          </cell>
        </row>
        <row r="48">
          <cell r="A48">
            <v>45</v>
          </cell>
          <cell r="B48">
            <v>44623</v>
          </cell>
          <cell r="C48" t="str">
            <v>Rodrigo Althoff Medeiros</v>
          </cell>
          <cell r="D48" t="str">
            <v>Conselheiro</v>
          </cell>
          <cell r="E48">
            <v>44602.777777777781</v>
          </cell>
          <cell r="F48">
            <v>44603.722222222219</v>
          </cell>
          <cell r="G48">
            <v>1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 t="str">
            <v>E</v>
          </cell>
          <cell r="M48" t="str">
            <v>Tubarao</v>
          </cell>
          <cell r="N48" t="str">
            <v>CAU/SC</v>
          </cell>
          <cell r="O48">
            <v>390.99</v>
          </cell>
          <cell r="P48">
            <v>187.68</v>
          </cell>
          <cell r="Q48">
            <v>578.67000000000007</v>
          </cell>
          <cell r="R48">
            <v>272</v>
          </cell>
          <cell r="S48">
            <v>470.56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Z48">
            <v>470.56</v>
          </cell>
          <cell r="AA48">
            <v>1049.23</v>
          </cell>
        </row>
        <row r="49">
          <cell r="A49">
            <v>46</v>
          </cell>
          <cell r="B49">
            <v>44623</v>
          </cell>
          <cell r="C49" t="str">
            <v>Mateus Szomorovszky</v>
          </cell>
          <cell r="D49" t="str">
            <v>Convidado</v>
          </cell>
          <cell r="E49">
            <v>44608.402777777781</v>
          </cell>
          <cell r="F49">
            <v>44608.895833333336</v>
          </cell>
          <cell r="G49">
            <v>0</v>
          </cell>
          <cell r="H49">
            <v>0</v>
          </cell>
          <cell r="I49">
            <v>0.49305555555474712</v>
          </cell>
          <cell r="J49">
            <v>0</v>
          </cell>
          <cell r="K49">
            <v>2</v>
          </cell>
          <cell r="L49" t="str">
            <v>E</v>
          </cell>
          <cell r="M49" t="str">
            <v>Joinville</v>
          </cell>
          <cell r="N49" t="str">
            <v>CAU/SC</v>
          </cell>
          <cell r="O49">
            <v>0</v>
          </cell>
          <cell r="P49">
            <v>187.68</v>
          </cell>
          <cell r="Q49">
            <v>187.68</v>
          </cell>
          <cell r="R49">
            <v>363</v>
          </cell>
          <cell r="S49">
            <v>627.99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627.99</v>
          </cell>
          <cell r="AA49">
            <v>815.67000000000007</v>
          </cell>
        </row>
        <row r="50">
          <cell r="A50">
            <v>47</v>
          </cell>
          <cell r="B50">
            <v>44623</v>
          </cell>
          <cell r="C50" t="str">
            <v>Silvya Helena Caprario</v>
          </cell>
          <cell r="D50" t="str">
            <v>Conselheiro</v>
          </cell>
          <cell r="E50">
            <v>44623.319444444445</v>
          </cell>
          <cell r="F50">
            <v>44623.552083333336</v>
          </cell>
          <cell r="G50">
            <v>0</v>
          </cell>
          <cell r="H50">
            <v>0</v>
          </cell>
          <cell r="I50">
            <v>0.23263888889050577</v>
          </cell>
          <cell r="J50">
            <v>0</v>
          </cell>
          <cell r="K50">
            <v>2</v>
          </cell>
          <cell r="L50" t="str">
            <v>E</v>
          </cell>
          <cell r="M50" t="str">
            <v>Florianopolis</v>
          </cell>
          <cell r="N50" t="str">
            <v>CAU/SC</v>
          </cell>
          <cell r="O50">
            <v>0</v>
          </cell>
          <cell r="P50">
            <v>187.68</v>
          </cell>
          <cell r="Q50">
            <v>187.68</v>
          </cell>
          <cell r="R50">
            <v>52</v>
          </cell>
          <cell r="S50">
            <v>89.96</v>
          </cell>
          <cell r="T50">
            <v>1</v>
          </cell>
          <cell r="U50">
            <v>63.7</v>
          </cell>
          <cell r="V50">
            <v>0</v>
          </cell>
          <cell r="W50">
            <v>0</v>
          </cell>
          <cell r="X50">
            <v>0</v>
          </cell>
          <cell r="Z50">
            <v>153.66</v>
          </cell>
          <cell r="AA50">
            <v>341.34</v>
          </cell>
        </row>
        <row r="51">
          <cell r="A51">
            <v>48</v>
          </cell>
          <cell r="B51">
            <v>44623</v>
          </cell>
          <cell r="C51" t="str">
            <v>Patricia Figueiredo Sarquis Herden</v>
          </cell>
          <cell r="D51" t="str">
            <v>Conselheiro</v>
          </cell>
          <cell r="E51">
            <v>44602.545138888891</v>
          </cell>
          <cell r="F51">
            <v>44602.795138888891</v>
          </cell>
          <cell r="G51">
            <v>0</v>
          </cell>
          <cell r="H51">
            <v>0</v>
          </cell>
          <cell r="I51">
            <v>0.25</v>
          </cell>
          <cell r="J51">
            <v>0</v>
          </cell>
          <cell r="K51">
            <v>2</v>
          </cell>
          <cell r="L51" t="str">
            <v>E</v>
          </cell>
          <cell r="M51" t="str">
            <v>Florianopolis</v>
          </cell>
          <cell r="N51" t="str">
            <v>CAU/SC</v>
          </cell>
          <cell r="O51">
            <v>0</v>
          </cell>
          <cell r="P51">
            <v>187.68</v>
          </cell>
          <cell r="Q51">
            <v>187.68</v>
          </cell>
          <cell r="R51">
            <v>60</v>
          </cell>
          <cell r="S51">
            <v>103.8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Z51">
            <v>103.8</v>
          </cell>
          <cell r="AA51">
            <v>291.48</v>
          </cell>
        </row>
        <row r="52">
          <cell r="A52">
            <v>49</v>
          </cell>
          <cell r="B52">
            <v>44623</v>
          </cell>
          <cell r="C52" t="str">
            <v>Patricia Figueiredo Sarquis Herden</v>
          </cell>
          <cell r="D52" t="str">
            <v>Conselheiro</v>
          </cell>
          <cell r="E52">
            <v>44606.545138888891</v>
          </cell>
          <cell r="F52">
            <v>44606.795138888891</v>
          </cell>
          <cell r="G52">
            <v>0</v>
          </cell>
          <cell r="H52">
            <v>0</v>
          </cell>
          <cell r="I52">
            <v>0.25</v>
          </cell>
          <cell r="J52">
            <v>0</v>
          </cell>
          <cell r="K52">
            <v>2</v>
          </cell>
          <cell r="L52" t="str">
            <v>E</v>
          </cell>
          <cell r="M52" t="str">
            <v>Florianopolis</v>
          </cell>
          <cell r="N52" t="str">
            <v>CAU/SC</v>
          </cell>
          <cell r="O52">
            <v>0</v>
          </cell>
          <cell r="P52">
            <v>187.68</v>
          </cell>
          <cell r="Q52">
            <v>187.68</v>
          </cell>
          <cell r="R52">
            <v>60</v>
          </cell>
          <cell r="S52">
            <v>103.8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>
            <v>103.8</v>
          </cell>
          <cell r="AA52">
            <v>291.48</v>
          </cell>
        </row>
        <row r="53">
          <cell r="A53">
            <v>50</v>
          </cell>
          <cell r="B53">
            <v>44623</v>
          </cell>
          <cell r="C53" t="str">
            <v>Patricia Figueiredo Sarquis Herden</v>
          </cell>
          <cell r="D53" t="str">
            <v>Conselheiro</v>
          </cell>
          <cell r="E53">
            <v>44608.527777777781</v>
          </cell>
          <cell r="F53">
            <v>44608.774305555555</v>
          </cell>
          <cell r="G53">
            <v>0</v>
          </cell>
          <cell r="H53">
            <v>0</v>
          </cell>
          <cell r="I53">
            <v>0.24652777777373558</v>
          </cell>
          <cell r="J53">
            <v>0</v>
          </cell>
          <cell r="K53">
            <v>2</v>
          </cell>
          <cell r="L53" t="str">
            <v>E</v>
          </cell>
          <cell r="M53" t="str">
            <v>Florianopolis</v>
          </cell>
          <cell r="N53" t="str">
            <v>CAU/SC</v>
          </cell>
          <cell r="O53">
            <v>0</v>
          </cell>
          <cell r="P53">
            <v>187.68</v>
          </cell>
          <cell r="Q53">
            <v>187.68</v>
          </cell>
          <cell r="R53">
            <v>60</v>
          </cell>
          <cell r="S53">
            <v>103.8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Z53">
            <v>103.8</v>
          </cell>
          <cell r="AA53">
            <v>291.48</v>
          </cell>
        </row>
        <row r="54">
          <cell r="A54">
            <v>51</v>
          </cell>
          <cell r="B54">
            <v>44628</v>
          </cell>
          <cell r="C54" t="str">
            <v>Gabriela Fernanda Grisa</v>
          </cell>
          <cell r="D54" t="str">
            <v>Conselheiro</v>
          </cell>
          <cell r="E54">
            <v>44625.6875</v>
          </cell>
          <cell r="F54">
            <v>44626.395833333336</v>
          </cell>
          <cell r="G54">
            <v>1</v>
          </cell>
          <cell r="H54">
            <v>1</v>
          </cell>
          <cell r="I54">
            <v>0</v>
          </cell>
          <cell r="J54">
            <v>1</v>
          </cell>
          <cell r="K54">
            <v>0</v>
          </cell>
          <cell r="L54" t="str">
            <v>E</v>
          </cell>
          <cell r="M54" t="str">
            <v>Irani</v>
          </cell>
          <cell r="N54" t="str">
            <v>Chapeco</v>
          </cell>
          <cell r="O54">
            <v>390.99</v>
          </cell>
          <cell r="P54">
            <v>187.68</v>
          </cell>
          <cell r="Q54">
            <v>578.67000000000007</v>
          </cell>
          <cell r="R54">
            <v>258</v>
          </cell>
          <cell r="S54">
            <v>446.34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Z54">
            <v>446.34</v>
          </cell>
          <cell r="AA54">
            <v>1025.01</v>
          </cell>
        </row>
        <row r="55">
          <cell r="A55">
            <v>52</v>
          </cell>
          <cell r="B55">
            <v>44628</v>
          </cell>
          <cell r="C55" t="str">
            <v>Silvya Helena Caprario</v>
          </cell>
          <cell r="D55" t="str">
            <v>Conselheiro</v>
          </cell>
          <cell r="E55">
            <v>44624.548611111109</v>
          </cell>
          <cell r="F55">
            <v>44624.770833333336</v>
          </cell>
          <cell r="G55">
            <v>0</v>
          </cell>
          <cell r="H55">
            <v>0</v>
          </cell>
          <cell r="I55">
            <v>0.22222222222626442</v>
          </cell>
          <cell r="J55">
            <v>0</v>
          </cell>
          <cell r="K55">
            <v>2</v>
          </cell>
          <cell r="L55" t="str">
            <v>E</v>
          </cell>
          <cell r="M55" t="str">
            <v>Florianopolis</v>
          </cell>
          <cell r="N55" t="str">
            <v>CAU/SC</v>
          </cell>
          <cell r="O55">
            <v>0</v>
          </cell>
          <cell r="P55">
            <v>187.68</v>
          </cell>
          <cell r="Q55">
            <v>187.68</v>
          </cell>
          <cell r="R55">
            <v>56</v>
          </cell>
          <cell r="S55">
            <v>96.88</v>
          </cell>
          <cell r="T55">
            <v>1</v>
          </cell>
          <cell r="U55">
            <v>63.7</v>
          </cell>
          <cell r="V55">
            <v>0</v>
          </cell>
          <cell r="W55">
            <v>0</v>
          </cell>
          <cell r="X55">
            <v>0</v>
          </cell>
          <cell r="Z55">
            <v>160.57999999999998</v>
          </cell>
          <cell r="AA55">
            <v>348.26</v>
          </cell>
        </row>
        <row r="56">
          <cell r="A56">
            <v>53</v>
          </cell>
          <cell r="B56">
            <v>44628</v>
          </cell>
          <cell r="C56" t="str">
            <v>Silvya Helena Caprario</v>
          </cell>
          <cell r="D56" t="str">
            <v>Conselheiro</v>
          </cell>
          <cell r="E56">
            <v>44627.524305555555</v>
          </cell>
          <cell r="F56">
            <v>44627.763888888891</v>
          </cell>
          <cell r="G56">
            <v>0</v>
          </cell>
          <cell r="H56">
            <v>0</v>
          </cell>
          <cell r="I56">
            <v>0.23958333333575865</v>
          </cell>
          <cell r="J56">
            <v>0</v>
          </cell>
          <cell r="K56">
            <v>2</v>
          </cell>
          <cell r="L56" t="str">
            <v>E</v>
          </cell>
          <cell r="M56" t="str">
            <v>Florianopolis</v>
          </cell>
          <cell r="N56" t="str">
            <v>CAU/SC</v>
          </cell>
          <cell r="O56">
            <v>0</v>
          </cell>
          <cell r="P56">
            <v>187.68</v>
          </cell>
          <cell r="Q56">
            <v>187.68</v>
          </cell>
          <cell r="R56">
            <v>52</v>
          </cell>
          <cell r="S56">
            <v>89.96</v>
          </cell>
          <cell r="T56">
            <v>1</v>
          </cell>
          <cell r="U56">
            <v>63.7</v>
          </cell>
          <cell r="V56">
            <v>0</v>
          </cell>
          <cell r="W56">
            <v>0</v>
          </cell>
          <cell r="X56">
            <v>0</v>
          </cell>
          <cell r="Z56">
            <v>153.66</v>
          </cell>
          <cell r="AA56">
            <v>341.34</v>
          </cell>
        </row>
        <row r="57">
          <cell r="A57">
            <v>54</v>
          </cell>
          <cell r="B57">
            <v>44628</v>
          </cell>
          <cell r="C57" t="str">
            <v>Eliane de Queiroz Gomes Castro</v>
          </cell>
          <cell r="D57" t="str">
            <v>Conselheiro</v>
          </cell>
          <cell r="E57">
            <v>44632.722222222219</v>
          </cell>
          <cell r="F57">
            <v>44632.840277777781</v>
          </cell>
          <cell r="G57">
            <v>0</v>
          </cell>
          <cell r="H57">
            <v>0</v>
          </cell>
          <cell r="I57">
            <v>0.11805555556202307</v>
          </cell>
          <cell r="J57">
            <v>0</v>
          </cell>
          <cell r="K57">
            <v>1</v>
          </cell>
          <cell r="L57" t="str">
            <v>E</v>
          </cell>
          <cell r="M57" t="str">
            <v>Rio do Sul</v>
          </cell>
          <cell r="N57" t="str">
            <v>CINF</v>
          </cell>
          <cell r="O57">
            <v>0</v>
          </cell>
          <cell r="P57">
            <v>93.84</v>
          </cell>
          <cell r="Q57">
            <v>93.84</v>
          </cell>
          <cell r="R57">
            <v>3</v>
          </cell>
          <cell r="S57">
            <v>5.1899999999999995</v>
          </cell>
          <cell r="T57">
            <v>1</v>
          </cell>
          <cell r="U57">
            <v>63.7</v>
          </cell>
          <cell r="V57">
            <v>0</v>
          </cell>
          <cell r="W57">
            <v>0</v>
          </cell>
          <cell r="X57">
            <v>0</v>
          </cell>
          <cell r="Z57">
            <v>68.89</v>
          </cell>
          <cell r="AA57">
            <v>162.73000000000002</v>
          </cell>
        </row>
        <row r="58">
          <cell r="A58">
            <v>55</v>
          </cell>
          <cell r="B58">
            <v>44628</v>
          </cell>
          <cell r="C58" t="str">
            <v>Patricia Figueiredo Sarquis Herden</v>
          </cell>
          <cell r="D58" t="str">
            <v>Conselheiro</v>
          </cell>
          <cell r="E58">
            <v>44627.520833333336</v>
          </cell>
          <cell r="F58">
            <v>44627.774305555555</v>
          </cell>
          <cell r="G58">
            <v>0</v>
          </cell>
          <cell r="H58">
            <v>0</v>
          </cell>
          <cell r="I58">
            <v>0.25347222221898846</v>
          </cell>
          <cell r="J58">
            <v>0</v>
          </cell>
          <cell r="K58">
            <v>2</v>
          </cell>
          <cell r="L58" t="str">
            <v>E</v>
          </cell>
          <cell r="M58" t="str">
            <v>Florianopolis</v>
          </cell>
          <cell r="N58" t="str">
            <v>CAU/SC</v>
          </cell>
          <cell r="O58">
            <v>0</v>
          </cell>
          <cell r="P58">
            <v>187.68</v>
          </cell>
          <cell r="Q58">
            <v>187.68</v>
          </cell>
          <cell r="R58">
            <v>60</v>
          </cell>
          <cell r="S58">
            <v>103.8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103.8</v>
          </cell>
          <cell r="AA58">
            <v>291.48</v>
          </cell>
        </row>
        <row r="59">
          <cell r="A59">
            <v>56</v>
          </cell>
          <cell r="B59">
            <v>44628</v>
          </cell>
          <cell r="C59" t="str">
            <v>Patricia Figueiredo Sarquis Herden</v>
          </cell>
          <cell r="D59" t="str">
            <v>Conselheiro</v>
          </cell>
          <cell r="E59">
            <v>44614.336805555555</v>
          </cell>
          <cell r="F59">
            <v>44614.795138888891</v>
          </cell>
          <cell r="G59">
            <v>0</v>
          </cell>
          <cell r="H59">
            <v>0</v>
          </cell>
          <cell r="I59">
            <v>0.45833333333575865</v>
          </cell>
          <cell r="J59">
            <v>0</v>
          </cell>
          <cell r="K59">
            <v>2</v>
          </cell>
          <cell r="L59" t="str">
            <v>E</v>
          </cell>
          <cell r="M59" t="str">
            <v>Florianopolis</v>
          </cell>
          <cell r="N59" t="str">
            <v>CAU/SC</v>
          </cell>
          <cell r="O59">
            <v>0</v>
          </cell>
          <cell r="P59">
            <v>187.68</v>
          </cell>
          <cell r="Q59">
            <v>187.68</v>
          </cell>
          <cell r="R59">
            <v>60</v>
          </cell>
          <cell r="S59">
            <v>103.8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103.8</v>
          </cell>
          <cell r="AA59">
            <v>291.48</v>
          </cell>
        </row>
        <row r="60">
          <cell r="A60">
            <v>57</v>
          </cell>
          <cell r="B60">
            <v>44628</v>
          </cell>
          <cell r="C60" t="str">
            <v>Jose Alberto Gebara</v>
          </cell>
          <cell r="D60" t="str">
            <v>Conselheiro</v>
          </cell>
          <cell r="E60">
            <v>44614.555555555555</v>
          </cell>
          <cell r="F60">
            <v>44614.795138888891</v>
          </cell>
          <cell r="G60">
            <v>0</v>
          </cell>
          <cell r="H60">
            <v>0</v>
          </cell>
          <cell r="I60">
            <v>0.23958333333575865</v>
          </cell>
          <cell r="J60">
            <v>0</v>
          </cell>
          <cell r="K60">
            <v>2</v>
          </cell>
          <cell r="L60" t="str">
            <v>E</v>
          </cell>
          <cell r="M60" t="str">
            <v>Florianopolis</v>
          </cell>
          <cell r="N60" t="str">
            <v>CAU/SC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2</v>
          </cell>
          <cell r="W60">
            <v>109.46</v>
          </cell>
          <cell r="X60">
            <v>0</v>
          </cell>
          <cell r="Z60">
            <v>109.46</v>
          </cell>
          <cell r="AA60">
            <v>109.46</v>
          </cell>
        </row>
        <row r="61">
          <cell r="A61">
            <v>58</v>
          </cell>
          <cell r="B61">
            <v>44628</v>
          </cell>
          <cell r="C61" t="str">
            <v>Gogliardo Vieira Maragno</v>
          </cell>
          <cell r="D61" t="str">
            <v>Conselheiro</v>
          </cell>
          <cell r="E61">
            <v>44627.534722222219</v>
          </cell>
          <cell r="F61">
            <v>44627.760416666664</v>
          </cell>
          <cell r="G61">
            <v>0</v>
          </cell>
          <cell r="H61">
            <v>0</v>
          </cell>
          <cell r="I61">
            <v>0.22569444444525288</v>
          </cell>
          <cell r="J61">
            <v>0</v>
          </cell>
          <cell r="K61">
            <v>2</v>
          </cell>
          <cell r="L61" t="str">
            <v>E</v>
          </cell>
          <cell r="M61" t="str">
            <v>Florianopolis</v>
          </cell>
          <cell r="N61" t="str">
            <v>CAU/SC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Z61">
            <v>0</v>
          </cell>
          <cell r="AA61">
            <v>0</v>
          </cell>
        </row>
        <row r="62">
          <cell r="A62">
            <v>59</v>
          </cell>
          <cell r="B62">
            <v>44630</v>
          </cell>
          <cell r="C62" t="str">
            <v>Gogliardo Vieira Maragno</v>
          </cell>
          <cell r="D62" t="str">
            <v>Conselheiro</v>
          </cell>
          <cell r="E62">
            <v>44630.177083333336</v>
          </cell>
          <cell r="F62">
            <v>44631.999305555553</v>
          </cell>
          <cell r="G62">
            <v>1</v>
          </cell>
          <cell r="H62">
            <v>1</v>
          </cell>
          <cell r="I62">
            <v>0.82222222221753327</v>
          </cell>
          <cell r="J62">
            <v>1</v>
          </cell>
          <cell r="K62">
            <v>2</v>
          </cell>
          <cell r="L62" t="str">
            <v>NC</v>
          </cell>
          <cell r="M62" t="str">
            <v>Florianopolis</v>
          </cell>
          <cell r="N62" t="str">
            <v>BSB CAU/BR</v>
          </cell>
          <cell r="O62">
            <v>656.87</v>
          </cell>
          <cell r="P62">
            <v>500.48</v>
          </cell>
          <cell r="Q62">
            <v>1157.3499999999999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4</v>
          </cell>
          <cell r="W62">
            <v>281.52</v>
          </cell>
          <cell r="X62">
            <v>0</v>
          </cell>
          <cell r="Z62">
            <v>281.52</v>
          </cell>
          <cell r="AA62">
            <v>1438.87</v>
          </cell>
        </row>
        <row r="63">
          <cell r="A63">
            <v>60</v>
          </cell>
          <cell r="B63">
            <v>44635</v>
          </cell>
          <cell r="C63" t="str">
            <v>Silvya Helena Caprario</v>
          </cell>
          <cell r="D63" t="str">
            <v>Conselheiro</v>
          </cell>
          <cell r="E63">
            <v>44622.569444444445</v>
          </cell>
          <cell r="F63">
            <v>44622.8125</v>
          </cell>
          <cell r="G63">
            <v>0</v>
          </cell>
          <cell r="H63">
            <v>0</v>
          </cell>
          <cell r="I63">
            <v>0.24305555555474712</v>
          </cell>
          <cell r="J63">
            <v>0</v>
          </cell>
          <cell r="K63">
            <v>2</v>
          </cell>
          <cell r="L63" t="str">
            <v>E</v>
          </cell>
          <cell r="M63" t="str">
            <v>Florianopolis</v>
          </cell>
          <cell r="N63" t="str">
            <v>MPSC</v>
          </cell>
          <cell r="O63">
            <v>0</v>
          </cell>
          <cell r="P63">
            <v>187.68</v>
          </cell>
          <cell r="Q63">
            <v>187.68</v>
          </cell>
          <cell r="R63">
            <v>56</v>
          </cell>
          <cell r="S63">
            <v>96.88</v>
          </cell>
          <cell r="T63">
            <v>1</v>
          </cell>
          <cell r="U63">
            <v>63.7</v>
          </cell>
          <cell r="V63">
            <v>0</v>
          </cell>
          <cell r="W63">
            <v>0</v>
          </cell>
          <cell r="X63">
            <v>0</v>
          </cell>
          <cell r="Z63">
            <v>160.57999999999998</v>
          </cell>
          <cell r="AA63">
            <v>348.26</v>
          </cell>
        </row>
        <row r="64">
          <cell r="A64">
            <v>61</v>
          </cell>
          <cell r="B64">
            <v>44635</v>
          </cell>
          <cell r="C64" t="str">
            <v>Silvya Helena Caprario</v>
          </cell>
          <cell r="D64" t="str">
            <v>Conselheiro</v>
          </cell>
          <cell r="E64">
            <v>44631.34375</v>
          </cell>
          <cell r="F64">
            <v>44631.527777777781</v>
          </cell>
          <cell r="G64">
            <v>0</v>
          </cell>
          <cell r="H64">
            <v>0</v>
          </cell>
          <cell r="I64">
            <v>0.18402777778101154</v>
          </cell>
          <cell r="J64">
            <v>0</v>
          </cell>
          <cell r="K64">
            <v>1</v>
          </cell>
          <cell r="L64" t="str">
            <v>E</v>
          </cell>
          <cell r="M64" t="str">
            <v>Florianopolis</v>
          </cell>
          <cell r="N64" t="str">
            <v>NOVOTEL</v>
          </cell>
          <cell r="O64">
            <v>0</v>
          </cell>
          <cell r="P64">
            <v>93.84</v>
          </cell>
          <cell r="Q64">
            <v>93.84</v>
          </cell>
          <cell r="R64">
            <v>51</v>
          </cell>
          <cell r="S64">
            <v>88.23</v>
          </cell>
          <cell r="T64">
            <v>1</v>
          </cell>
          <cell r="U64">
            <v>63.7</v>
          </cell>
          <cell r="V64">
            <v>0</v>
          </cell>
          <cell r="W64">
            <v>0</v>
          </cell>
          <cell r="X64">
            <v>0</v>
          </cell>
          <cell r="Z64">
            <v>151.93</v>
          </cell>
          <cell r="AA64">
            <v>245.76999999999998</v>
          </cell>
        </row>
        <row r="65">
          <cell r="A65">
            <v>62</v>
          </cell>
          <cell r="B65">
            <v>44635</v>
          </cell>
          <cell r="C65" t="str">
            <v>Silvya Helena Caprario</v>
          </cell>
          <cell r="D65" t="str">
            <v>Conselheiro</v>
          </cell>
          <cell r="E65">
            <v>44630.340277777781</v>
          </cell>
          <cell r="F65">
            <v>44630.527777777781</v>
          </cell>
          <cell r="G65">
            <v>0</v>
          </cell>
          <cell r="H65">
            <v>0</v>
          </cell>
          <cell r="I65">
            <v>0.1875</v>
          </cell>
          <cell r="J65">
            <v>0</v>
          </cell>
          <cell r="K65">
            <v>1</v>
          </cell>
          <cell r="L65" t="str">
            <v>E</v>
          </cell>
          <cell r="M65" t="str">
            <v>Florianopolis</v>
          </cell>
          <cell r="N65" t="str">
            <v>NOVOTEL</v>
          </cell>
          <cell r="O65">
            <v>0</v>
          </cell>
          <cell r="P65">
            <v>93.84</v>
          </cell>
          <cell r="Q65">
            <v>93.84</v>
          </cell>
          <cell r="R65">
            <v>51</v>
          </cell>
          <cell r="S65">
            <v>88.23</v>
          </cell>
          <cell r="T65">
            <v>1</v>
          </cell>
          <cell r="U65">
            <v>63.7</v>
          </cell>
          <cell r="V65">
            <v>0</v>
          </cell>
          <cell r="W65">
            <v>0</v>
          </cell>
          <cell r="X65">
            <v>0</v>
          </cell>
          <cell r="Z65">
            <v>151.93</v>
          </cell>
          <cell r="AA65">
            <v>245.76999999999998</v>
          </cell>
        </row>
        <row r="66">
          <cell r="A66">
            <v>63</v>
          </cell>
          <cell r="B66">
            <v>44635</v>
          </cell>
          <cell r="C66" t="str">
            <v>Silvya Helena Caprario</v>
          </cell>
          <cell r="D66" t="str">
            <v>Conselheiro</v>
          </cell>
          <cell r="E66">
            <v>44636.527777777781</v>
          </cell>
          <cell r="F66">
            <v>44636.767361111109</v>
          </cell>
          <cell r="G66">
            <v>0</v>
          </cell>
          <cell r="H66">
            <v>0</v>
          </cell>
          <cell r="I66">
            <v>0.23958333332848269</v>
          </cell>
          <cell r="J66">
            <v>0</v>
          </cell>
          <cell r="K66">
            <v>2</v>
          </cell>
          <cell r="L66" t="str">
            <v>E</v>
          </cell>
          <cell r="M66" t="str">
            <v>Florianopolis</v>
          </cell>
          <cell r="N66" t="str">
            <v>CAU/SC</v>
          </cell>
          <cell r="O66">
            <v>0</v>
          </cell>
          <cell r="P66">
            <v>187.68</v>
          </cell>
          <cell r="Q66">
            <v>187.68</v>
          </cell>
          <cell r="R66">
            <v>52</v>
          </cell>
          <cell r="S66">
            <v>89.96</v>
          </cell>
          <cell r="T66">
            <v>1</v>
          </cell>
          <cell r="U66">
            <v>63.7</v>
          </cell>
          <cell r="V66">
            <v>0</v>
          </cell>
          <cell r="W66">
            <v>0</v>
          </cell>
          <cell r="X66">
            <v>0</v>
          </cell>
          <cell r="Z66">
            <v>153.66</v>
          </cell>
          <cell r="AA66">
            <v>341.34</v>
          </cell>
        </row>
        <row r="67">
          <cell r="A67">
            <v>64</v>
          </cell>
          <cell r="B67">
            <v>44635</v>
          </cell>
          <cell r="C67" t="str">
            <v>Silvya Helena Caprario</v>
          </cell>
          <cell r="D67" t="str">
            <v>Conselheiro</v>
          </cell>
          <cell r="E67">
            <v>44637.315972222219</v>
          </cell>
          <cell r="F67">
            <v>44637.552083333336</v>
          </cell>
          <cell r="G67">
            <v>0</v>
          </cell>
          <cell r="H67">
            <v>0</v>
          </cell>
          <cell r="I67">
            <v>0.23611111111677019</v>
          </cell>
          <cell r="J67">
            <v>0</v>
          </cell>
          <cell r="K67">
            <v>2</v>
          </cell>
          <cell r="L67" t="str">
            <v>E</v>
          </cell>
          <cell r="M67" t="str">
            <v>Florianopolis</v>
          </cell>
          <cell r="N67" t="str">
            <v>CAU/SC</v>
          </cell>
          <cell r="O67">
            <v>0</v>
          </cell>
          <cell r="P67">
            <v>187.68</v>
          </cell>
          <cell r="Q67">
            <v>187.68</v>
          </cell>
          <cell r="R67">
            <v>52</v>
          </cell>
          <cell r="S67">
            <v>89.96</v>
          </cell>
          <cell r="T67">
            <v>1</v>
          </cell>
          <cell r="U67">
            <v>63.7</v>
          </cell>
          <cell r="V67">
            <v>0</v>
          </cell>
          <cell r="W67">
            <v>0</v>
          </cell>
          <cell r="X67">
            <v>0</v>
          </cell>
          <cell r="Z67">
            <v>153.66</v>
          </cell>
          <cell r="AA67">
            <v>341.34</v>
          </cell>
        </row>
        <row r="68">
          <cell r="A68">
            <v>65</v>
          </cell>
          <cell r="B68">
            <v>44635</v>
          </cell>
          <cell r="C68" t="str">
            <v>Eliane de Queiroz Gomes Castro</v>
          </cell>
          <cell r="D68" t="str">
            <v>Conselheiro</v>
          </cell>
          <cell r="E68">
            <v>44627.402777777781</v>
          </cell>
          <cell r="F68">
            <v>44628.451388888891</v>
          </cell>
          <cell r="G68">
            <v>1</v>
          </cell>
          <cell r="H68">
            <v>1</v>
          </cell>
          <cell r="I68">
            <v>4.8611111109494232E-2</v>
          </cell>
          <cell r="J68">
            <v>1</v>
          </cell>
          <cell r="K68">
            <v>1</v>
          </cell>
          <cell r="L68" t="str">
            <v>E</v>
          </cell>
          <cell r="M68" t="str">
            <v>Rio do Sul</v>
          </cell>
          <cell r="N68" t="str">
            <v>CAU/SC</v>
          </cell>
          <cell r="O68">
            <v>390.99</v>
          </cell>
          <cell r="P68">
            <v>281.52</v>
          </cell>
          <cell r="Q68">
            <v>672.51</v>
          </cell>
          <cell r="R68">
            <v>380</v>
          </cell>
          <cell r="S68">
            <v>657.4</v>
          </cell>
          <cell r="T68">
            <v>1</v>
          </cell>
          <cell r="U68">
            <v>63.7</v>
          </cell>
          <cell r="V68">
            <v>0</v>
          </cell>
          <cell r="W68">
            <v>0</v>
          </cell>
          <cell r="X68">
            <v>0</v>
          </cell>
          <cell r="Z68">
            <v>721.1</v>
          </cell>
          <cell r="AA68">
            <v>1393.61</v>
          </cell>
        </row>
        <row r="69">
          <cell r="A69">
            <v>66</v>
          </cell>
          <cell r="B69">
            <v>44635</v>
          </cell>
          <cell r="C69" t="str">
            <v>Eliane de Queiroz Gomes Castro</v>
          </cell>
          <cell r="D69" t="str">
            <v>Conselheiro</v>
          </cell>
          <cell r="E69">
            <v>44629.395833333336</v>
          </cell>
          <cell r="F69">
            <v>44630.451388888891</v>
          </cell>
          <cell r="G69">
            <v>1</v>
          </cell>
          <cell r="H69">
            <v>1</v>
          </cell>
          <cell r="I69">
            <v>5.5555555554747116E-2</v>
          </cell>
          <cell r="J69">
            <v>1</v>
          </cell>
          <cell r="K69">
            <v>1</v>
          </cell>
          <cell r="L69" t="str">
            <v>E</v>
          </cell>
          <cell r="M69" t="str">
            <v>Rio do Sul</v>
          </cell>
          <cell r="N69" t="str">
            <v>CAU/SC</v>
          </cell>
          <cell r="O69">
            <v>390.99</v>
          </cell>
          <cell r="P69">
            <v>281.52</v>
          </cell>
          <cell r="Q69">
            <v>672.51</v>
          </cell>
          <cell r="R69">
            <v>380</v>
          </cell>
          <cell r="S69">
            <v>657.4</v>
          </cell>
          <cell r="T69">
            <v>1</v>
          </cell>
          <cell r="U69">
            <v>63.7</v>
          </cell>
          <cell r="V69">
            <v>0</v>
          </cell>
          <cell r="W69">
            <v>0</v>
          </cell>
          <cell r="X69">
            <v>0</v>
          </cell>
          <cell r="Z69">
            <v>721.1</v>
          </cell>
          <cell r="AA69">
            <v>1393.61</v>
          </cell>
        </row>
        <row r="70">
          <cell r="A70">
            <v>67</v>
          </cell>
          <cell r="B70">
            <v>44635</v>
          </cell>
          <cell r="C70" t="str">
            <v>Eliane de Queiroz Gomes Castro</v>
          </cell>
          <cell r="D70" t="str">
            <v>Conselheiro</v>
          </cell>
          <cell r="E70">
            <v>44624.284722222219</v>
          </cell>
          <cell r="F70">
            <v>44624.611111111109</v>
          </cell>
          <cell r="G70">
            <v>0</v>
          </cell>
          <cell r="H70">
            <v>0</v>
          </cell>
          <cell r="I70">
            <v>0.32638888889050577</v>
          </cell>
          <cell r="J70">
            <v>0</v>
          </cell>
          <cell r="K70">
            <v>2</v>
          </cell>
          <cell r="L70" t="str">
            <v>E</v>
          </cell>
          <cell r="M70" t="str">
            <v>Rio do Sul</v>
          </cell>
          <cell r="N70" t="str">
            <v>Blumenau</v>
          </cell>
          <cell r="O70">
            <v>0</v>
          </cell>
          <cell r="P70">
            <v>187.68</v>
          </cell>
          <cell r="Q70">
            <v>187.68</v>
          </cell>
          <cell r="R70">
            <v>195</v>
          </cell>
          <cell r="S70">
            <v>337.35</v>
          </cell>
          <cell r="T70">
            <v>1</v>
          </cell>
          <cell r="U70">
            <v>63.7</v>
          </cell>
          <cell r="V70">
            <v>0</v>
          </cell>
          <cell r="W70">
            <v>0</v>
          </cell>
          <cell r="X70">
            <v>0</v>
          </cell>
          <cell r="Z70">
            <v>401.05</v>
          </cell>
          <cell r="AA70">
            <v>588.73</v>
          </cell>
        </row>
        <row r="71">
          <cell r="A71">
            <v>68</v>
          </cell>
          <cell r="B71">
            <v>44635</v>
          </cell>
          <cell r="C71" t="str">
            <v>Larissa Moreira</v>
          </cell>
          <cell r="D71" t="str">
            <v>Conselheiro</v>
          </cell>
          <cell r="E71">
            <v>44629.260416666664</v>
          </cell>
          <cell r="F71">
            <v>44631.979166666664</v>
          </cell>
          <cell r="G71">
            <v>2</v>
          </cell>
          <cell r="H71">
            <v>2</v>
          </cell>
          <cell r="I71">
            <v>0.71875</v>
          </cell>
          <cell r="J71">
            <v>2</v>
          </cell>
          <cell r="K71">
            <v>2</v>
          </cell>
          <cell r="L71" t="str">
            <v>E</v>
          </cell>
          <cell r="M71" t="str">
            <v>Joinville</v>
          </cell>
          <cell r="N71" t="str">
            <v>CAU/SC</v>
          </cell>
          <cell r="O71">
            <v>781.98</v>
          </cell>
          <cell r="P71">
            <v>563.04</v>
          </cell>
          <cell r="Q71">
            <v>1345.02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7</v>
          </cell>
          <cell r="W71">
            <v>383.10999999999996</v>
          </cell>
          <cell r="X71">
            <v>126.88</v>
          </cell>
          <cell r="Z71">
            <v>509.98999999999995</v>
          </cell>
          <cell r="AA71">
            <v>1855.0099999999998</v>
          </cell>
        </row>
        <row r="72">
          <cell r="A72">
            <v>69</v>
          </cell>
          <cell r="B72">
            <v>44635</v>
          </cell>
          <cell r="C72" t="str">
            <v>Mauricio Andre Giusti</v>
          </cell>
          <cell r="D72" t="str">
            <v>Conselheiro</v>
          </cell>
          <cell r="E72">
            <v>44630.347222222219</v>
          </cell>
          <cell r="F72">
            <v>44631.871527777781</v>
          </cell>
          <cell r="G72">
            <v>1</v>
          </cell>
          <cell r="H72">
            <v>1</v>
          </cell>
          <cell r="I72">
            <v>0.52430555556202307</v>
          </cell>
          <cell r="J72">
            <v>1</v>
          </cell>
          <cell r="K72">
            <v>2</v>
          </cell>
          <cell r="L72" t="str">
            <v>E</v>
          </cell>
          <cell r="M72" t="str">
            <v>Sao Miguel do Oeste</v>
          </cell>
          <cell r="N72" t="str">
            <v>CAU/SC</v>
          </cell>
          <cell r="O72">
            <v>390.99</v>
          </cell>
          <cell r="P72">
            <v>375.36</v>
          </cell>
          <cell r="Q72">
            <v>766.35</v>
          </cell>
          <cell r="R72">
            <v>277</v>
          </cell>
          <cell r="S72">
            <v>479.21</v>
          </cell>
          <cell r="T72">
            <v>1</v>
          </cell>
          <cell r="U72">
            <v>63.7</v>
          </cell>
          <cell r="V72">
            <v>2</v>
          </cell>
          <cell r="W72">
            <v>109.46</v>
          </cell>
          <cell r="X72">
            <v>0</v>
          </cell>
          <cell r="Z72">
            <v>652.37</v>
          </cell>
          <cell r="AA72">
            <v>1418.72</v>
          </cell>
        </row>
        <row r="73">
          <cell r="A73">
            <v>70</v>
          </cell>
          <cell r="B73">
            <v>44635</v>
          </cell>
          <cell r="C73" t="str">
            <v>Gogliardo Vieira Maragno</v>
          </cell>
          <cell r="D73" t="str">
            <v>Conselheiro</v>
          </cell>
          <cell r="E73">
            <v>44624.326388888891</v>
          </cell>
          <cell r="F73">
            <v>44624.427083333336</v>
          </cell>
          <cell r="G73">
            <v>0</v>
          </cell>
          <cell r="H73">
            <v>0</v>
          </cell>
          <cell r="I73">
            <v>0.10069444444525288</v>
          </cell>
          <cell r="J73">
            <v>0</v>
          </cell>
          <cell r="K73">
            <v>1</v>
          </cell>
          <cell r="L73" t="str">
            <v>E</v>
          </cell>
          <cell r="M73" t="str">
            <v>Florianopolis</v>
          </cell>
          <cell r="N73" t="str">
            <v>CAU/SC</v>
          </cell>
          <cell r="O73">
            <v>0</v>
          </cell>
          <cell r="P73">
            <v>93.84</v>
          </cell>
          <cell r="Q73">
            <v>93.84</v>
          </cell>
          <cell r="R73">
            <v>32</v>
          </cell>
          <cell r="S73">
            <v>55.36</v>
          </cell>
          <cell r="T73">
            <v>1</v>
          </cell>
          <cell r="U73">
            <v>63.7</v>
          </cell>
          <cell r="V73">
            <v>0</v>
          </cell>
          <cell r="W73">
            <v>0</v>
          </cell>
          <cell r="X73">
            <v>0</v>
          </cell>
          <cell r="Z73">
            <v>119.06</v>
          </cell>
          <cell r="AA73">
            <v>212.89999999999998</v>
          </cell>
        </row>
        <row r="74">
          <cell r="A74">
            <v>71</v>
          </cell>
          <cell r="B74">
            <v>44635</v>
          </cell>
          <cell r="C74" t="str">
            <v>Gogliardo Vieira Maragno</v>
          </cell>
          <cell r="D74" t="str">
            <v>Conselheiro</v>
          </cell>
          <cell r="E74">
            <v>44636.53125</v>
          </cell>
          <cell r="F74">
            <v>44636.767361111109</v>
          </cell>
          <cell r="G74">
            <v>0</v>
          </cell>
          <cell r="H74">
            <v>0</v>
          </cell>
          <cell r="I74">
            <v>0.23611111110949423</v>
          </cell>
          <cell r="J74">
            <v>0</v>
          </cell>
          <cell r="K74">
            <v>2</v>
          </cell>
          <cell r="L74" t="str">
            <v>E</v>
          </cell>
          <cell r="M74" t="str">
            <v>Florianopolis</v>
          </cell>
          <cell r="N74" t="str">
            <v>CAU/SC</v>
          </cell>
          <cell r="O74">
            <v>0</v>
          </cell>
          <cell r="P74">
            <v>187.68</v>
          </cell>
          <cell r="Q74">
            <v>187.68</v>
          </cell>
          <cell r="R74">
            <v>32</v>
          </cell>
          <cell r="S74">
            <v>55.36</v>
          </cell>
          <cell r="T74">
            <v>1</v>
          </cell>
          <cell r="U74">
            <v>63.7</v>
          </cell>
          <cell r="V74">
            <v>0</v>
          </cell>
          <cell r="W74">
            <v>0</v>
          </cell>
          <cell r="X74">
            <v>0</v>
          </cell>
          <cell r="Z74">
            <v>119.06</v>
          </cell>
          <cell r="AA74">
            <v>306.74</v>
          </cell>
        </row>
        <row r="75">
          <cell r="A75">
            <v>72</v>
          </cell>
          <cell r="B75">
            <v>44635</v>
          </cell>
          <cell r="C75" t="str">
            <v>Rodrigo Althoff Medeiros</v>
          </cell>
          <cell r="D75" t="str">
            <v>Conselheiro</v>
          </cell>
          <cell r="E75">
            <v>44630.777777777781</v>
          </cell>
          <cell r="F75">
            <v>44631.604166666664</v>
          </cell>
          <cell r="G75">
            <v>1</v>
          </cell>
          <cell r="H75">
            <v>1</v>
          </cell>
          <cell r="I75">
            <v>0</v>
          </cell>
          <cell r="J75">
            <v>1</v>
          </cell>
          <cell r="K75">
            <v>0</v>
          </cell>
          <cell r="L75" t="str">
            <v>E</v>
          </cell>
          <cell r="M75" t="str">
            <v>Tubarao</v>
          </cell>
          <cell r="N75" t="str">
            <v>CAU/SC</v>
          </cell>
          <cell r="O75">
            <v>390.99</v>
          </cell>
          <cell r="P75">
            <v>187.68</v>
          </cell>
          <cell r="Q75">
            <v>578.67000000000007</v>
          </cell>
          <cell r="R75">
            <v>276</v>
          </cell>
          <cell r="S75">
            <v>477.48</v>
          </cell>
          <cell r="T75">
            <v>1</v>
          </cell>
          <cell r="U75">
            <v>63.7</v>
          </cell>
          <cell r="V75">
            <v>0</v>
          </cell>
          <cell r="W75">
            <v>0</v>
          </cell>
          <cell r="X75">
            <v>0</v>
          </cell>
          <cell r="Z75">
            <v>541.18000000000006</v>
          </cell>
          <cell r="AA75">
            <v>1119.8500000000001</v>
          </cell>
        </row>
        <row r="76">
          <cell r="A76">
            <v>73</v>
          </cell>
          <cell r="B76">
            <v>44635</v>
          </cell>
          <cell r="C76" t="str">
            <v>Patricia Figueiredo Sarquis Herden</v>
          </cell>
          <cell r="D76" t="str">
            <v>Conselheiro</v>
          </cell>
          <cell r="E76">
            <v>44623.333333333336</v>
          </cell>
          <cell r="F76">
            <v>44623.753472222219</v>
          </cell>
          <cell r="G76">
            <v>0</v>
          </cell>
          <cell r="H76">
            <v>0</v>
          </cell>
          <cell r="I76">
            <v>0.42013888888322981</v>
          </cell>
          <cell r="J76">
            <v>0</v>
          </cell>
          <cell r="K76">
            <v>2</v>
          </cell>
          <cell r="L76" t="str">
            <v>E</v>
          </cell>
          <cell r="M76" t="str">
            <v>Florianopolis</v>
          </cell>
          <cell r="N76" t="str">
            <v>CAU/SC</v>
          </cell>
          <cell r="O76">
            <v>0</v>
          </cell>
          <cell r="P76">
            <v>187.68</v>
          </cell>
          <cell r="Q76">
            <v>187.68</v>
          </cell>
          <cell r="R76">
            <v>60</v>
          </cell>
          <cell r="S76">
            <v>103.8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103.8</v>
          </cell>
          <cell r="AA76">
            <v>291.48</v>
          </cell>
        </row>
        <row r="77">
          <cell r="A77">
            <v>74</v>
          </cell>
          <cell r="B77">
            <v>44635</v>
          </cell>
          <cell r="C77" t="str">
            <v>Patricia Figueiredo Sarquis Herden</v>
          </cell>
          <cell r="D77" t="str">
            <v>Conselheiro</v>
          </cell>
          <cell r="E77">
            <v>44629.524305555555</v>
          </cell>
          <cell r="F77">
            <v>44629.913194444445</v>
          </cell>
          <cell r="G77">
            <v>0</v>
          </cell>
          <cell r="H77">
            <v>0</v>
          </cell>
          <cell r="I77">
            <v>0.38888888889050577</v>
          </cell>
          <cell r="J77">
            <v>0</v>
          </cell>
          <cell r="K77">
            <v>2</v>
          </cell>
          <cell r="L77" t="str">
            <v>E</v>
          </cell>
          <cell r="M77" t="str">
            <v>Florianopolis</v>
          </cell>
          <cell r="N77" t="str">
            <v>CAU/SC</v>
          </cell>
          <cell r="O77">
            <v>0</v>
          </cell>
          <cell r="P77">
            <v>187.68</v>
          </cell>
          <cell r="Q77">
            <v>187.68</v>
          </cell>
          <cell r="R77">
            <v>72</v>
          </cell>
          <cell r="S77">
            <v>124.56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Z77">
            <v>124.56</v>
          </cell>
          <cell r="AA77">
            <v>312.24</v>
          </cell>
        </row>
        <row r="78">
          <cell r="A78">
            <v>75</v>
          </cell>
          <cell r="B78">
            <v>44635</v>
          </cell>
          <cell r="C78" t="str">
            <v>Patricia Figueiredo Sarquis Herden</v>
          </cell>
          <cell r="D78" t="str">
            <v>Conselheiro</v>
          </cell>
          <cell r="E78">
            <v>44631.340277777781</v>
          </cell>
          <cell r="F78">
            <v>44631.53125</v>
          </cell>
          <cell r="G78">
            <v>0</v>
          </cell>
          <cell r="H78">
            <v>0</v>
          </cell>
          <cell r="I78">
            <v>0.19097222221898846</v>
          </cell>
          <cell r="J78">
            <v>0</v>
          </cell>
          <cell r="K78">
            <v>1</v>
          </cell>
          <cell r="L78" t="str">
            <v>E</v>
          </cell>
          <cell r="M78" t="str">
            <v>Florianopolis</v>
          </cell>
          <cell r="N78" t="str">
            <v>NOVOTEL</v>
          </cell>
          <cell r="O78">
            <v>0</v>
          </cell>
          <cell r="P78">
            <v>93.84</v>
          </cell>
          <cell r="Q78">
            <v>93.84</v>
          </cell>
          <cell r="R78">
            <v>59</v>
          </cell>
          <cell r="S78">
            <v>102.07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Z78">
            <v>102.07</v>
          </cell>
          <cell r="AA78">
            <v>195.91</v>
          </cell>
        </row>
        <row r="79">
          <cell r="A79">
            <v>76</v>
          </cell>
          <cell r="B79">
            <v>44635</v>
          </cell>
          <cell r="C79" t="str">
            <v>Patricia Figueiredo Sarquis Herden</v>
          </cell>
          <cell r="D79" t="str">
            <v>Conselheiro</v>
          </cell>
          <cell r="E79">
            <v>44634.722222222219</v>
          </cell>
          <cell r="F79">
            <v>44634.934027777781</v>
          </cell>
          <cell r="G79">
            <v>0</v>
          </cell>
          <cell r="H79">
            <v>0</v>
          </cell>
          <cell r="I79">
            <v>0.21180555556202307</v>
          </cell>
          <cell r="J79">
            <v>0</v>
          </cell>
          <cell r="K79">
            <v>2</v>
          </cell>
          <cell r="L79" t="str">
            <v>E</v>
          </cell>
          <cell r="M79" t="str">
            <v>Florianopolis</v>
          </cell>
          <cell r="N79" t="str">
            <v>ALESC</v>
          </cell>
          <cell r="O79">
            <v>0</v>
          </cell>
          <cell r="P79">
            <v>187.68</v>
          </cell>
          <cell r="Q79">
            <v>187.68</v>
          </cell>
          <cell r="R79">
            <v>62</v>
          </cell>
          <cell r="S79">
            <v>107.26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Z79">
            <v>107.26</v>
          </cell>
          <cell r="AA79">
            <v>294.94</v>
          </cell>
        </row>
        <row r="80">
          <cell r="A80">
            <v>77</v>
          </cell>
          <cell r="B80">
            <v>44635</v>
          </cell>
          <cell r="C80" t="str">
            <v>Ana Carina Lopes de Souza Zimmermann</v>
          </cell>
          <cell r="D80" t="str">
            <v>Conselheiro</v>
          </cell>
          <cell r="E80">
            <v>44630.6875</v>
          </cell>
          <cell r="F80">
            <v>44631.631944444445</v>
          </cell>
          <cell r="G80">
            <v>1</v>
          </cell>
          <cell r="H80">
            <v>1</v>
          </cell>
          <cell r="I80">
            <v>0</v>
          </cell>
          <cell r="J80">
            <v>1</v>
          </cell>
          <cell r="K80">
            <v>0</v>
          </cell>
          <cell r="L80" t="str">
            <v>E</v>
          </cell>
          <cell r="M80" t="str">
            <v>Joinville</v>
          </cell>
          <cell r="N80" t="str">
            <v>NOVOTEL</v>
          </cell>
          <cell r="O80">
            <v>0</v>
          </cell>
          <cell r="P80">
            <v>0</v>
          </cell>
          <cell r="Q80">
            <v>0</v>
          </cell>
          <cell r="R80">
            <v>354</v>
          </cell>
          <cell r="S80">
            <v>0</v>
          </cell>
          <cell r="T80">
            <v>1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</row>
        <row r="81">
          <cell r="A81">
            <v>78</v>
          </cell>
          <cell r="B81">
            <v>44635</v>
          </cell>
          <cell r="C81" t="str">
            <v>Silvana Maria Hall</v>
          </cell>
          <cell r="D81" t="str">
            <v>Conselheiro</v>
          </cell>
          <cell r="E81">
            <v>44630.541666666664</v>
          </cell>
          <cell r="F81">
            <v>44631.923611111109</v>
          </cell>
          <cell r="G81">
            <v>1</v>
          </cell>
          <cell r="H81">
            <v>1</v>
          </cell>
          <cell r="I81">
            <v>0.38194444444525288</v>
          </cell>
          <cell r="J81">
            <v>1</v>
          </cell>
          <cell r="K81">
            <v>2</v>
          </cell>
          <cell r="L81" t="str">
            <v>E</v>
          </cell>
          <cell r="M81" t="str">
            <v>Concordia</v>
          </cell>
          <cell r="N81" t="str">
            <v>NOVOTEL</v>
          </cell>
          <cell r="O81">
            <v>390.99</v>
          </cell>
          <cell r="P81">
            <v>375.36</v>
          </cell>
          <cell r="Q81">
            <v>766.35</v>
          </cell>
          <cell r="R81">
            <v>556</v>
          </cell>
          <cell r="S81">
            <v>961.88</v>
          </cell>
          <cell r="T81">
            <v>0</v>
          </cell>
          <cell r="U81">
            <v>0</v>
          </cell>
          <cell r="V81">
            <v>4</v>
          </cell>
          <cell r="W81">
            <v>218.92</v>
          </cell>
          <cell r="X81">
            <v>0</v>
          </cell>
          <cell r="Z81">
            <v>1180.8</v>
          </cell>
          <cell r="AA81">
            <v>1947.15</v>
          </cell>
        </row>
        <row r="82">
          <cell r="A82">
            <v>79</v>
          </cell>
          <cell r="B82">
            <v>44635</v>
          </cell>
          <cell r="C82" t="str">
            <v>Janete Sueli Krueger</v>
          </cell>
          <cell r="D82" t="str">
            <v>Conselheiro</v>
          </cell>
          <cell r="E82">
            <v>44635.770833333336</v>
          </cell>
          <cell r="F82">
            <v>44636.611111111109</v>
          </cell>
          <cell r="G82">
            <v>1</v>
          </cell>
          <cell r="H82">
            <v>1</v>
          </cell>
          <cell r="I82">
            <v>0</v>
          </cell>
          <cell r="J82">
            <v>1</v>
          </cell>
          <cell r="K82">
            <v>0</v>
          </cell>
          <cell r="L82" t="str">
            <v>E</v>
          </cell>
          <cell r="M82" t="str">
            <v>Penha</v>
          </cell>
          <cell r="N82" t="str">
            <v>CAU/SC</v>
          </cell>
          <cell r="O82">
            <v>390.99</v>
          </cell>
          <cell r="P82">
            <v>187.68</v>
          </cell>
          <cell r="Q82">
            <v>578.67000000000007</v>
          </cell>
          <cell r="R82">
            <v>234</v>
          </cell>
          <cell r="S82">
            <v>404.82</v>
          </cell>
          <cell r="T82">
            <v>1</v>
          </cell>
          <cell r="U82">
            <v>63.7</v>
          </cell>
          <cell r="V82">
            <v>0</v>
          </cell>
          <cell r="W82">
            <v>0</v>
          </cell>
          <cell r="X82">
            <v>0</v>
          </cell>
          <cell r="Z82">
            <v>468.52</v>
          </cell>
          <cell r="AA82">
            <v>1047.19</v>
          </cell>
        </row>
        <row r="83">
          <cell r="A83">
            <v>80</v>
          </cell>
          <cell r="B83">
            <v>44635</v>
          </cell>
          <cell r="C83" t="str">
            <v>Newton Marçal Santos</v>
          </cell>
          <cell r="D83" t="str">
            <v>Conselheiro</v>
          </cell>
          <cell r="E83">
            <v>44630.583333333336</v>
          </cell>
          <cell r="F83">
            <v>44631.784722222219</v>
          </cell>
          <cell r="G83">
            <v>1</v>
          </cell>
          <cell r="H83">
            <v>1</v>
          </cell>
          <cell r="I83">
            <v>0.20138888888322981</v>
          </cell>
          <cell r="J83">
            <v>1</v>
          </cell>
          <cell r="K83">
            <v>1</v>
          </cell>
          <cell r="L83" t="str">
            <v>E</v>
          </cell>
          <cell r="M83" t="str">
            <v>Caçador</v>
          </cell>
          <cell r="N83" t="str">
            <v>CAU/SC</v>
          </cell>
          <cell r="O83">
            <v>0</v>
          </cell>
          <cell r="P83">
            <v>281.52</v>
          </cell>
          <cell r="Q83">
            <v>281.52</v>
          </cell>
          <cell r="R83">
            <v>818</v>
          </cell>
          <cell r="S83">
            <v>1415.1399999999999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1415.1399999999999</v>
          </cell>
          <cell r="AA83">
            <v>1696.6599999999999</v>
          </cell>
        </row>
        <row r="84">
          <cell r="A84">
            <v>81</v>
          </cell>
          <cell r="B84">
            <v>44642</v>
          </cell>
          <cell r="C84" t="str">
            <v>Eliane de Queiroz Gomes Castro</v>
          </cell>
          <cell r="D84" t="str">
            <v>Conselheiro</v>
          </cell>
          <cell r="E84">
            <v>44631.6875</v>
          </cell>
          <cell r="F84">
            <v>44631.993055555555</v>
          </cell>
          <cell r="G84">
            <v>0</v>
          </cell>
          <cell r="H84">
            <v>0</v>
          </cell>
          <cell r="I84">
            <v>0.30555555555474712</v>
          </cell>
          <cell r="J84">
            <v>0</v>
          </cell>
          <cell r="K84">
            <v>2</v>
          </cell>
          <cell r="L84" t="str">
            <v>E</v>
          </cell>
          <cell r="M84" t="str">
            <v>Rio do Sul</v>
          </cell>
          <cell r="N84" t="str">
            <v>Brusque</v>
          </cell>
          <cell r="O84">
            <v>0</v>
          </cell>
          <cell r="P84">
            <v>187.68</v>
          </cell>
          <cell r="Q84">
            <v>187.68</v>
          </cell>
          <cell r="R84">
            <v>267</v>
          </cell>
          <cell r="S84">
            <v>461.90999999999997</v>
          </cell>
          <cell r="T84">
            <v>1</v>
          </cell>
          <cell r="U84">
            <v>63.7</v>
          </cell>
          <cell r="V84">
            <v>0</v>
          </cell>
          <cell r="W84">
            <v>0</v>
          </cell>
          <cell r="X84">
            <v>0</v>
          </cell>
          <cell r="Z84">
            <v>525.61</v>
          </cell>
          <cell r="AA84">
            <v>713.29</v>
          </cell>
        </row>
        <row r="85">
          <cell r="A85">
            <v>82</v>
          </cell>
          <cell r="B85">
            <v>44642</v>
          </cell>
          <cell r="C85" t="str">
            <v>Eliane de Queiroz Gomes Castro</v>
          </cell>
          <cell r="D85" t="str">
            <v>Conselheiro</v>
          </cell>
          <cell r="E85">
            <v>44642.395833333336</v>
          </cell>
          <cell r="F85">
            <v>44642.590277777781</v>
          </cell>
          <cell r="G85">
            <v>0</v>
          </cell>
          <cell r="H85">
            <v>0</v>
          </cell>
          <cell r="I85">
            <v>0.19444444444525288</v>
          </cell>
          <cell r="J85">
            <v>0</v>
          </cell>
          <cell r="K85">
            <v>1</v>
          </cell>
          <cell r="L85" t="str">
            <v>E</v>
          </cell>
          <cell r="M85" t="str">
            <v>Rio do Sul</v>
          </cell>
          <cell r="N85" t="str">
            <v>Florianopolis</v>
          </cell>
          <cell r="O85">
            <v>0</v>
          </cell>
          <cell r="P85">
            <v>93.84</v>
          </cell>
          <cell r="Q85">
            <v>93.84</v>
          </cell>
          <cell r="R85">
            <v>408</v>
          </cell>
          <cell r="S85">
            <v>705.84</v>
          </cell>
          <cell r="T85">
            <v>1</v>
          </cell>
          <cell r="U85">
            <v>63.7</v>
          </cell>
          <cell r="V85">
            <v>0</v>
          </cell>
          <cell r="W85">
            <v>0</v>
          </cell>
          <cell r="X85">
            <v>0</v>
          </cell>
          <cell r="Z85">
            <v>769.54000000000008</v>
          </cell>
          <cell r="AA85">
            <v>863.38000000000011</v>
          </cell>
        </row>
        <row r="86">
          <cell r="A86">
            <v>82</v>
          </cell>
          <cell r="B86">
            <v>44642</v>
          </cell>
          <cell r="C86" t="str">
            <v>Eliane de Queiroz Gomes Castro</v>
          </cell>
          <cell r="D86" t="str">
            <v>Conselheiro</v>
          </cell>
          <cell r="E86">
            <v>44642.590277777781</v>
          </cell>
          <cell r="F86">
            <v>44645.590277777781</v>
          </cell>
          <cell r="G86">
            <v>3</v>
          </cell>
          <cell r="H86">
            <v>3</v>
          </cell>
          <cell r="I86">
            <v>0</v>
          </cell>
          <cell r="J86">
            <v>3</v>
          </cell>
          <cell r="K86">
            <v>0</v>
          </cell>
          <cell r="L86" t="str">
            <v>NC</v>
          </cell>
          <cell r="M86" t="str">
            <v>Rio do Sul</v>
          </cell>
          <cell r="N86" t="str">
            <v>Rio de Janeiro</v>
          </cell>
          <cell r="O86">
            <v>1970.6100000000001</v>
          </cell>
          <cell r="P86">
            <v>750.72</v>
          </cell>
          <cell r="Q86">
            <v>2721.33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4</v>
          </cell>
          <cell r="W86">
            <v>281.52</v>
          </cell>
          <cell r="X86">
            <v>0</v>
          </cell>
          <cell r="Z86">
            <v>281.52</v>
          </cell>
          <cell r="AA86">
            <v>3002.85</v>
          </cell>
        </row>
        <row r="87">
          <cell r="A87">
            <v>83</v>
          </cell>
          <cell r="B87">
            <v>44642</v>
          </cell>
          <cell r="C87" t="str">
            <v>Janete Sueli Krueger</v>
          </cell>
          <cell r="D87" t="str">
            <v>Conselheiro</v>
          </cell>
          <cell r="E87">
            <v>44639.708333333336</v>
          </cell>
          <cell r="F87">
            <v>44639.871527777781</v>
          </cell>
          <cell r="G87">
            <v>0</v>
          </cell>
          <cell r="H87">
            <v>0</v>
          </cell>
          <cell r="I87">
            <v>0.16319444444525288</v>
          </cell>
          <cell r="J87">
            <v>0</v>
          </cell>
          <cell r="K87">
            <v>1</v>
          </cell>
          <cell r="L87" t="str">
            <v>E</v>
          </cell>
          <cell r="M87" t="str">
            <v>Penha</v>
          </cell>
          <cell r="N87" t="str">
            <v>Camboriu</v>
          </cell>
          <cell r="O87">
            <v>0</v>
          </cell>
          <cell r="P87">
            <v>93.84</v>
          </cell>
          <cell r="Q87">
            <v>93.84</v>
          </cell>
          <cell r="R87">
            <v>87</v>
          </cell>
          <cell r="S87">
            <v>150.51</v>
          </cell>
          <cell r="T87">
            <v>1</v>
          </cell>
          <cell r="U87">
            <v>63.7</v>
          </cell>
          <cell r="V87">
            <v>0</v>
          </cell>
          <cell r="W87">
            <v>0</v>
          </cell>
          <cell r="X87">
            <v>0</v>
          </cell>
          <cell r="Z87">
            <v>214.20999999999998</v>
          </cell>
          <cell r="AA87">
            <v>308.05</v>
          </cell>
        </row>
        <row r="88">
          <cell r="A88">
            <v>84</v>
          </cell>
          <cell r="B88">
            <v>44642</v>
          </cell>
          <cell r="C88" t="str">
            <v>Silvya Helena Caprario</v>
          </cell>
          <cell r="D88" t="str">
            <v>Conselheiro</v>
          </cell>
          <cell r="E88">
            <v>44634.59375</v>
          </cell>
          <cell r="F88">
            <v>44634.697916666664</v>
          </cell>
          <cell r="G88">
            <v>0</v>
          </cell>
          <cell r="H88">
            <v>0</v>
          </cell>
          <cell r="I88">
            <v>0.10416666666424135</v>
          </cell>
          <cell r="J88">
            <v>0</v>
          </cell>
          <cell r="K88">
            <v>1</v>
          </cell>
          <cell r="L88" t="str">
            <v>E</v>
          </cell>
          <cell r="M88" t="str">
            <v>Florianopolis</v>
          </cell>
          <cell r="N88" t="str">
            <v>CAU/SC</v>
          </cell>
          <cell r="O88">
            <v>0</v>
          </cell>
          <cell r="P88">
            <v>93.84</v>
          </cell>
          <cell r="Q88">
            <v>93.84</v>
          </cell>
          <cell r="R88">
            <v>52</v>
          </cell>
          <cell r="S88">
            <v>89.96</v>
          </cell>
          <cell r="T88">
            <v>1</v>
          </cell>
          <cell r="U88">
            <v>63.7</v>
          </cell>
          <cell r="V88">
            <v>0</v>
          </cell>
          <cell r="W88">
            <v>0</v>
          </cell>
          <cell r="X88">
            <v>0</v>
          </cell>
          <cell r="Z88">
            <v>153.66</v>
          </cell>
          <cell r="AA88">
            <v>247.5</v>
          </cell>
        </row>
        <row r="89">
          <cell r="A89">
            <v>85</v>
          </cell>
          <cell r="B89">
            <v>44642</v>
          </cell>
          <cell r="C89" t="str">
            <v>Silvya Helena Caprario</v>
          </cell>
          <cell r="D89" t="str">
            <v>Conselheiro</v>
          </cell>
          <cell r="E89">
            <v>44641.524305555555</v>
          </cell>
          <cell r="F89">
            <v>44641.767361111109</v>
          </cell>
          <cell r="G89">
            <v>0</v>
          </cell>
          <cell r="H89">
            <v>0</v>
          </cell>
          <cell r="I89">
            <v>0.24305555555474712</v>
          </cell>
          <cell r="J89">
            <v>0</v>
          </cell>
          <cell r="K89">
            <v>2</v>
          </cell>
          <cell r="L89" t="str">
            <v>E</v>
          </cell>
          <cell r="M89" t="str">
            <v>Florianopolis</v>
          </cell>
          <cell r="N89" t="str">
            <v>CAU/SC</v>
          </cell>
          <cell r="O89">
            <v>0</v>
          </cell>
          <cell r="P89">
            <v>187.68</v>
          </cell>
          <cell r="Q89">
            <v>187.68</v>
          </cell>
          <cell r="R89">
            <v>52</v>
          </cell>
          <cell r="S89">
            <v>89.96</v>
          </cell>
          <cell r="T89">
            <v>1</v>
          </cell>
          <cell r="U89">
            <v>63.7</v>
          </cell>
          <cell r="V89">
            <v>0</v>
          </cell>
          <cell r="W89">
            <v>0</v>
          </cell>
          <cell r="X89">
            <v>0</v>
          </cell>
          <cell r="Z89">
            <v>153.66</v>
          </cell>
          <cell r="AA89">
            <v>341.34</v>
          </cell>
        </row>
        <row r="90">
          <cell r="A90">
            <v>86</v>
          </cell>
          <cell r="B90">
            <v>44642</v>
          </cell>
          <cell r="C90" t="str">
            <v>Henrique Rafael de Lima</v>
          </cell>
          <cell r="D90" t="str">
            <v>Conselheiro</v>
          </cell>
          <cell r="E90">
            <v>44642.763888888891</v>
          </cell>
          <cell r="F90">
            <v>44644.999305555553</v>
          </cell>
          <cell r="G90">
            <v>2</v>
          </cell>
          <cell r="H90">
            <v>2</v>
          </cell>
          <cell r="I90">
            <v>0.23541666666278616</v>
          </cell>
          <cell r="J90">
            <v>2</v>
          </cell>
          <cell r="K90">
            <v>2</v>
          </cell>
          <cell r="L90" t="str">
            <v>NC</v>
          </cell>
          <cell r="M90" t="str">
            <v>Joinville</v>
          </cell>
          <cell r="N90" t="str">
            <v>Rio de Janeiro</v>
          </cell>
          <cell r="O90">
            <v>1313.74</v>
          </cell>
          <cell r="P90">
            <v>750.72</v>
          </cell>
          <cell r="Q90">
            <v>2064.46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6</v>
          </cell>
          <cell r="W90">
            <v>422.28</v>
          </cell>
          <cell r="Z90">
            <v>422.28</v>
          </cell>
          <cell r="AA90">
            <v>2486.7399999999998</v>
          </cell>
        </row>
        <row r="91">
          <cell r="A91">
            <v>87</v>
          </cell>
          <cell r="B91">
            <v>44649</v>
          </cell>
          <cell r="C91" t="str">
            <v>Patricia Figueiredo Sarquis Herden</v>
          </cell>
          <cell r="D91" t="str">
            <v>Conselheiro</v>
          </cell>
          <cell r="E91">
            <v>44609.204861111109</v>
          </cell>
          <cell r="F91">
            <v>44611.364583333336</v>
          </cell>
          <cell r="G91">
            <v>2</v>
          </cell>
          <cell r="H91">
            <v>2</v>
          </cell>
          <cell r="I91">
            <v>0.15972222222626442</v>
          </cell>
          <cell r="J91">
            <v>2</v>
          </cell>
          <cell r="K91">
            <v>1</v>
          </cell>
          <cell r="L91" t="str">
            <v>NC</v>
          </cell>
          <cell r="M91" t="str">
            <v>Florianopolis</v>
          </cell>
          <cell r="N91" t="str">
            <v>Brasilia</v>
          </cell>
          <cell r="O91">
            <v>1313.74</v>
          </cell>
          <cell r="P91">
            <v>625.6</v>
          </cell>
          <cell r="Q91">
            <v>1939.3400000000001</v>
          </cell>
          <cell r="R91">
            <v>42</v>
          </cell>
          <cell r="S91">
            <v>72.66</v>
          </cell>
          <cell r="T91">
            <v>0</v>
          </cell>
          <cell r="U91">
            <v>0</v>
          </cell>
          <cell r="V91">
            <v>7</v>
          </cell>
          <cell r="W91">
            <v>492.65999999999997</v>
          </cell>
          <cell r="X91">
            <v>-90</v>
          </cell>
          <cell r="Z91">
            <v>475.31999999999994</v>
          </cell>
          <cell r="AA91">
            <v>2414.6600000000003</v>
          </cell>
        </row>
        <row r="92">
          <cell r="A92">
            <v>87</v>
          </cell>
          <cell r="B92">
            <v>44649</v>
          </cell>
          <cell r="C92" t="str">
            <v>Patricia Figueiredo Sarquis Herden</v>
          </cell>
          <cell r="D92" t="str">
            <v>Conselheiro</v>
          </cell>
          <cell r="E92">
            <v>44612.875</v>
          </cell>
          <cell r="F92">
            <v>44613.940972222219</v>
          </cell>
          <cell r="G92">
            <v>1</v>
          </cell>
          <cell r="H92">
            <v>1</v>
          </cell>
          <cell r="I92">
            <v>6.5972222218988463E-2</v>
          </cell>
          <cell r="J92">
            <v>1</v>
          </cell>
          <cell r="K92">
            <v>1</v>
          </cell>
          <cell r="L92" t="str">
            <v>NC</v>
          </cell>
          <cell r="M92" t="str">
            <v>Florianopolis</v>
          </cell>
          <cell r="N92" t="str">
            <v>Sao Paulo</v>
          </cell>
          <cell r="O92">
            <v>0</v>
          </cell>
          <cell r="P92">
            <v>375.36</v>
          </cell>
          <cell r="Q92">
            <v>375.36</v>
          </cell>
          <cell r="R92">
            <v>42</v>
          </cell>
          <cell r="S92">
            <v>72.66</v>
          </cell>
          <cell r="T92">
            <v>0</v>
          </cell>
          <cell r="U92">
            <v>0</v>
          </cell>
          <cell r="V92">
            <v>4</v>
          </cell>
          <cell r="W92">
            <v>281.52</v>
          </cell>
          <cell r="X92">
            <v>-45</v>
          </cell>
          <cell r="Z92">
            <v>309.17999999999995</v>
          </cell>
          <cell r="AA92">
            <v>684.54</v>
          </cell>
        </row>
        <row r="93">
          <cell r="A93">
            <v>88</v>
          </cell>
          <cell r="B93">
            <v>44649</v>
          </cell>
          <cell r="C93" t="str">
            <v>Patricia Figueiredo Sarquis Herden</v>
          </cell>
          <cell r="D93" t="str">
            <v>Conselheiro</v>
          </cell>
          <cell r="E93">
            <v>44628.545138888891</v>
          </cell>
          <cell r="F93">
            <v>44628.795138888891</v>
          </cell>
          <cell r="G93">
            <v>0</v>
          </cell>
          <cell r="H93">
            <v>0</v>
          </cell>
          <cell r="I93">
            <v>0.25</v>
          </cell>
          <cell r="J93">
            <v>0</v>
          </cell>
          <cell r="K93">
            <v>2</v>
          </cell>
          <cell r="L93" t="str">
            <v>E</v>
          </cell>
          <cell r="M93" t="str">
            <v>Florianopolis</v>
          </cell>
          <cell r="N93" t="str">
            <v>CAU/SC</v>
          </cell>
          <cell r="O93">
            <v>0</v>
          </cell>
          <cell r="P93">
            <v>187.68</v>
          </cell>
          <cell r="Q93">
            <v>187.68</v>
          </cell>
          <cell r="R93">
            <v>60</v>
          </cell>
          <cell r="S93">
            <v>103.8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103.8</v>
          </cell>
          <cell r="AA93">
            <v>291.48</v>
          </cell>
        </row>
        <row r="94">
          <cell r="A94">
            <v>89</v>
          </cell>
          <cell r="B94">
            <v>44649</v>
          </cell>
          <cell r="C94" t="str">
            <v>Patricia Figueiredo Sarquis Herden</v>
          </cell>
          <cell r="D94" t="str">
            <v>Conselheiro</v>
          </cell>
          <cell r="E94">
            <v>44620.295138888891</v>
          </cell>
          <cell r="F94">
            <v>44620.538194444445</v>
          </cell>
          <cell r="G94">
            <v>0</v>
          </cell>
          <cell r="H94">
            <v>0</v>
          </cell>
          <cell r="I94">
            <v>0.24305555555474712</v>
          </cell>
          <cell r="J94">
            <v>0</v>
          </cell>
          <cell r="K94">
            <v>2</v>
          </cell>
          <cell r="L94" t="str">
            <v>E</v>
          </cell>
          <cell r="M94" t="str">
            <v>Florianopolis</v>
          </cell>
          <cell r="N94" t="str">
            <v>CAU/SC</v>
          </cell>
          <cell r="O94">
            <v>0</v>
          </cell>
          <cell r="P94">
            <v>187.68</v>
          </cell>
          <cell r="Q94">
            <v>187.68</v>
          </cell>
          <cell r="R94">
            <v>60</v>
          </cell>
          <cell r="S94">
            <v>103.8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103.8</v>
          </cell>
          <cell r="AA94">
            <v>291.48</v>
          </cell>
        </row>
        <row r="95">
          <cell r="A95">
            <v>90</v>
          </cell>
          <cell r="B95">
            <v>44649</v>
          </cell>
          <cell r="C95" t="str">
            <v>Patricia Figueiredo Sarquis Herden</v>
          </cell>
          <cell r="D95" t="str">
            <v>Conselheiro</v>
          </cell>
          <cell r="E95">
            <v>44637.545138888891</v>
          </cell>
          <cell r="F95">
            <v>44637.798611111109</v>
          </cell>
          <cell r="G95">
            <v>0</v>
          </cell>
          <cell r="H95">
            <v>0</v>
          </cell>
          <cell r="I95">
            <v>0.25347222221898846</v>
          </cell>
          <cell r="J95">
            <v>0</v>
          </cell>
          <cell r="K95">
            <v>2</v>
          </cell>
          <cell r="L95" t="str">
            <v>E</v>
          </cell>
          <cell r="M95" t="str">
            <v>Florianopolis</v>
          </cell>
          <cell r="N95" t="str">
            <v>CAU/SC</v>
          </cell>
          <cell r="O95">
            <v>0</v>
          </cell>
          <cell r="P95">
            <v>187.68</v>
          </cell>
          <cell r="Q95">
            <v>187.68</v>
          </cell>
          <cell r="R95">
            <v>60</v>
          </cell>
          <cell r="S95">
            <v>103.8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Z95">
            <v>103.8</v>
          </cell>
          <cell r="AA95">
            <v>291.48</v>
          </cell>
        </row>
        <row r="96">
          <cell r="A96">
            <v>91</v>
          </cell>
          <cell r="B96">
            <v>44649</v>
          </cell>
          <cell r="C96" t="str">
            <v>Patricia Figueiredo Sarquis Herden</v>
          </cell>
          <cell r="D96" t="str">
            <v>Conselheiro</v>
          </cell>
          <cell r="E96">
            <v>44634.333333333336</v>
          </cell>
          <cell r="F96">
            <v>44634.795138888891</v>
          </cell>
          <cell r="G96">
            <v>0</v>
          </cell>
          <cell r="H96">
            <v>0</v>
          </cell>
          <cell r="I96">
            <v>0.46180555555474712</v>
          </cell>
          <cell r="J96">
            <v>0</v>
          </cell>
          <cell r="K96">
            <v>2</v>
          </cell>
          <cell r="L96" t="str">
            <v>E</v>
          </cell>
          <cell r="M96" t="str">
            <v>Florianopolis</v>
          </cell>
          <cell r="N96" t="str">
            <v>CAU/SC</v>
          </cell>
          <cell r="O96">
            <v>0</v>
          </cell>
          <cell r="P96">
            <v>187.68</v>
          </cell>
          <cell r="Q96">
            <v>187.68</v>
          </cell>
          <cell r="R96">
            <v>60</v>
          </cell>
          <cell r="S96">
            <v>103.8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Z96">
            <v>103.8</v>
          </cell>
          <cell r="AA96">
            <v>291.48</v>
          </cell>
        </row>
        <row r="97">
          <cell r="A97">
            <v>92</v>
          </cell>
          <cell r="B97">
            <v>44649</v>
          </cell>
          <cell r="C97" t="str">
            <v>Patricia Figueiredo Sarquis Herden</v>
          </cell>
          <cell r="D97" t="str">
            <v>Conselheiro</v>
          </cell>
          <cell r="E97">
            <v>44635.336805555555</v>
          </cell>
          <cell r="F97">
            <v>44635.795138888891</v>
          </cell>
          <cell r="G97">
            <v>0</v>
          </cell>
          <cell r="H97">
            <v>0</v>
          </cell>
          <cell r="I97">
            <v>0.45833333333575865</v>
          </cell>
          <cell r="J97">
            <v>0</v>
          </cell>
          <cell r="K97">
            <v>2</v>
          </cell>
          <cell r="L97" t="str">
            <v>E</v>
          </cell>
          <cell r="M97" t="str">
            <v>Florianopolis</v>
          </cell>
          <cell r="N97" t="str">
            <v>CAU/SC</v>
          </cell>
          <cell r="O97">
            <v>0</v>
          </cell>
          <cell r="P97">
            <v>187.68</v>
          </cell>
          <cell r="Q97">
            <v>187.68</v>
          </cell>
          <cell r="R97">
            <v>60</v>
          </cell>
          <cell r="S97">
            <v>103.8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Z97">
            <v>103.8</v>
          </cell>
          <cell r="AA97">
            <v>291.48</v>
          </cell>
        </row>
        <row r="98">
          <cell r="A98">
            <v>93</v>
          </cell>
          <cell r="B98">
            <v>44649</v>
          </cell>
          <cell r="C98" t="str">
            <v>Patricia Figueiredo Sarquis Herden</v>
          </cell>
          <cell r="D98" t="str">
            <v>Conselheiro</v>
          </cell>
          <cell r="E98">
            <v>44636.524305555555</v>
          </cell>
          <cell r="F98">
            <v>44636.774305555555</v>
          </cell>
          <cell r="G98">
            <v>0</v>
          </cell>
          <cell r="H98">
            <v>0</v>
          </cell>
          <cell r="I98">
            <v>0.25</v>
          </cell>
          <cell r="J98">
            <v>0</v>
          </cell>
          <cell r="K98">
            <v>2</v>
          </cell>
          <cell r="L98" t="str">
            <v>E</v>
          </cell>
          <cell r="M98" t="str">
            <v>Florianopolis</v>
          </cell>
          <cell r="N98" t="str">
            <v>CAU/SC</v>
          </cell>
          <cell r="O98">
            <v>0</v>
          </cell>
          <cell r="P98">
            <v>187.68</v>
          </cell>
          <cell r="Q98">
            <v>187.68</v>
          </cell>
          <cell r="R98">
            <v>60</v>
          </cell>
          <cell r="S98">
            <v>103.8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103.8</v>
          </cell>
          <cell r="AA98">
            <v>291.48</v>
          </cell>
        </row>
        <row r="99">
          <cell r="A99">
            <v>94</v>
          </cell>
          <cell r="B99">
            <v>44649</v>
          </cell>
          <cell r="C99" t="str">
            <v>Larissa Moreira</v>
          </cell>
          <cell r="D99" t="str">
            <v>Conselheiro</v>
          </cell>
          <cell r="E99">
            <v>44644.260416666664</v>
          </cell>
          <cell r="F99">
            <v>44644.993055555555</v>
          </cell>
          <cell r="G99">
            <v>0</v>
          </cell>
          <cell r="H99">
            <v>0</v>
          </cell>
          <cell r="I99">
            <v>0.73263888889050577</v>
          </cell>
          <cell r="J99">
            <v>0</v>
          </cell>
          <cell r="K99">
            <v>2</v>
          </cell>
          <cell r="L99" t="str">
            <v>E</v>
          </cell>
          <cell r="M99" t="str">
            <v>Joinville</v>
          </cell>
          <cell r="N99" t="str">
            <v>CAU/SC</v>
          </cell>
          <cell r="O99">
            <v>0</v>
          </cell>
          <cell r="P99">
            <v>187.68</v>
          </cell>
          <cell r="Q99">
            <v>187.68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4</v>
          </cell>
          <cell r="W99">
            <v>218.92</v>
          </cell>
          <cell r="X99">
            <v>138.61000000000001</v>
          </cell>
          <cell r="Z99">
            <v>357.53</v>
          </cell>
          <cell r="AA99">
            <v>545.21</v>
          </cell>
        </row>
        <row r="100">
          <cell r="A100">
            <v>95</v>
          </cell>
          <cell r="B100">
            <v>44649</v>
          </cell>
          <cell r="C100" t="str">
            <v>Mateus Szomorovszky</v>
          </cell>
          <cell r="D100" t="str">
            <v>Convidado</v>
          </cell>
          <cell r="E100">
            <v>44636.416666666664</v>
          </cell>
          <cell r="F100">
            <v>44636.888888888891</v>
          </cell>
          <cell r="G100">
            <v>0</v>
          </cell>
          <cell r="H100">
            <v>0</v>
          </cell>
          <cell r="I100">
            <v>0.47222222222626442</v>
          </cell>
          <cell r="J100">
            <v>0</v>
          </cell>
          <cell r="K100">
            <v>2</v>
          </cell>
          <cell r="L100" t="str">
            <v>E</v>
          </cell>
          <cell r="M100" t="str">
            <v>Joinville</v>
          </cell>
          <cell r="N100" t="str">
            <v>CAU/SC</v>
          </cell>
          <cell r="O100">
            <v>0</v>
          </cell>
          <cell r="P100">
            <v>187.68</v>
          </cell>
          <cell r="Q100">
            <v>187.68</v>
          </cell>
          <cell r="R100">
            <v>363</v>
          </cell>
          <cell r="S100">
            <v>627.99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627.99</v>
          </cell>
          <cell r="AA100">
            <v>815.67000000000007</v>
          </cell>
        </row>
        <row r="101">
          <cell r="A101">
            <v>96</v>
          </cell>
          <cell r="B101">
            <v>44649</v>
          </cell>
          <cell r="C101" t="str">
            <v>Gogliardo Vieira Maragno</v>
          </cell>
          <cell r="D101" t="str">
            <v>Conselheiro</v>
          </cell>
          <cell r="E101">
            <v>44644.53125</v>
          </cell>
          <cell r="F101">
            <v>44644.763888888891</v>
          </cell>
          <cell r="G101">
            <v>0</v>
          </cell>
          <cell r="H101">
            <v>0</v>
          </cell>
          <cell r="I101">
            <v>0.23263888889050577</v>
          </cell>
          <cell r="J101">
            <v>0</v>
          </cell>
          <cell r="K101">
            <v>2</v>
          </cell>
          <cell r="L101" t="str">
            <v>E</v>
          </cell>
          <cell r="M101" t="str">
            <v>Florianopolis</v>
          </cell>
          <cell r="N101" t="str">
            <v>CAU/SC</v>
          </cell>
          <cell r="O101">
            <v>0</v>
          </cell>
          <cell r="P101">
            <v>187.68</v>
          </cell>
          <cell r="Q101">
            <v>187.68</v>
          </cell>
          <cell r="R101">
            <v>32</v>
          </cell>
          <cell r="S101">
            <v>55.36</v>
          </cell>
          <cell r="T101">
            <v>1</v>
          </cell>
          <cell r="U101">
            <v>63.7</v>
          </cell>
          <cell r="V101">
            <v>0</v>
          </cell>
          <cell r="W101">
            <v>0</v>
          </cell>
          <cell r="X101">
            <v>0</v>
          </cell>
          <cell r="Z101">
            <v>119.06</v>
          </cell>
          <cell r="AA101">
            <v>306.74</v>
          </cell>
        </row>
        <row r="102">
          <cell r="A102">
            <v>97</v>
          </cell>
          <cell r="B102">
            <v>44649</v>
          </cell>
          <cell r="C102" t="str">
            <v>Gogliardo Vieira Maragno</v>
          </cell>
          <cell r="D102" t="str">
            <v>Conselheiro</v>
          </cell>
          <cell r="E102">
            <v>44645.347222222219</v>
          </cell>
          <cell r="F102">
            <v>44645.697916666664</v>
          </cell>
          <cell r="G102">
            <v>0</v>
          </cell>
          <cell r="H102">
            <v>0</v>
          </cell>
          <cell r="I102">
            <v>0.35069444444525288</v>
          </cell>
          <cell r="J102">
            <v>0</v>
          </cell>
          <cell r="K102">
            <v>2</v>
          </cell>
          <cell r="L102" t="str">
            <v>E</v>
          </cell>
          <cell r="M102" t="str">
            <v>Florianopolis</v>
          </cell>
          <cell r="N102" t="str">
            <v>CAU/SC</v>
          </cell>
          <cell r="O102">
            <v>0</v>
          </cell>
          <cell r="P102">
            <v>187.68</v>
          </cell>
          <cell r="Q102">
            <v>187.68</v>
          </cell>
          <cell r="R102">
            <v>32</v>
          </cell>
          <cell r="S102">
            <v>55.36</v>
          </cell>
          <cell r="T102">
            <v>1</v>
          </cell>
          <cell r="U102">
            <v>63.7</v>
          </cell>
          <cell r="V102">
            <v>0</v>
          </cell>
          <cell r="W102">
            <v>0</v>
          </cell>
          <cell r="X102">
            <v>0</v>
          </cell>
          <cell r="Z102">
            <v>119.06</v>
          </cell>
          <cell r="AA102">
            <v>306.74</v>
          </cell>
        </row>
        <row r="103">
          <cell r="A103">
            <v>98</v>
          </cell>
          <cell r="B103">
            <v>44649</v>
          </cell>
          <cell r="C103" t="str">
            <v>Gogliardo Vieira Maragno</v>
          </cell>
          <cell r="D103" t="str">
            <v>Conselheiro</v>
          </cell>
          <cell r="E103">
            <v>44648.534722222219</v>
          </cell>
          <cell r="F103">
            <v>44648.760416666664</v>
          </cell>
          <cell r="G103">
            <v>0</v>
          </cell>
          <cell r="H103">
            <v>0</v>
          </cell>
          <cell r="I103">
            <v>0.22569444444525288</v>
          </cell>
          <cell r="J103">
            <v>0</v>
          </cell>
          <cell r="K103">
            <v>2</v>
          </cell>
          <cell r="L103" t="str">
            <v>E</v>
          </cell>
          <cell r="M103" t="str">
            <v>Florianopolis</v>
          </cell>
          <cell r="N103" t="str">
            <v>CAU/SC</v>
          </cell>
          <cell r="O103">
            <v>0</v>
          </cell>
          <cell r="P103">
            <v>187.68</v>
          </cell>
          <cell r="Q103">
            <v>187.68</v>
          </cell>
          <cell r="R103">
            <v>32</v>
          </cell>
          <cell r="S103">
            <v>55.36</v>
          </cell>
          <cell r="T103">
            <v>1</v>
          </cell>
          <cell r="U103">
            <v>63.7</v>
          </cell>
          <cell r="V103">
            <v>0</v>
          </cell>
          <cell r="W103">
            <v>0</v>
          </cell>
          <cell r="X103">
            <v>0</v>
          </cell>
          <cell r="Z103">
            <v>119.06</v>
          </cell>
          <cell r="AA103">
            <v>306.74</v>
          </cell>
        </row>
        <row r="104">
          <cell r="A104">
            <v>99</v>
          </cell>
          <cell r="B104">
            <v>44649</v>
          </cell>
          <cell r="C104" t="str">
            <v>Silvya Helena Caprario</v>
          </cell>
          <cell r="D104" t="str">
            <v>Conselheiro</v>
          </cell>
          <cell r="E104">
            <v>44645.340277777781</v>
          </cell>
          <cell r="F104">
            <v>44645.701388888891</v>
          </cell>
          <cell r="G104">
            <v>0</v>
          </cell>
          <cell r="H104">
            <v>0</v>
          </cell>
          <cell r="I104">
            <v>0.36111111110949423</v>
          </cell>
          <cell r="J104">
            <v>0</v>
          </cell>
          <cell r="K104">
            <v>2</v>
          </cell>
          <cell r="L104" t="str">
            <v>E</v>
          </cell>
          <cell r="M104" t="str">
            <v>Florianopolis</v>
          </cell>
          <cell r="N104" t="str">
            <v>CAU/SC</v>
          </cell>
          <cell r="O104">
            <v>0</v>
          </cell>
          <cell r="P104">
            <v>187.68</v>
          </cell>
          <cell r="Q104">
            <v>187.68</v>
          </cell>
          <cell r="R104">
            <v>52</v>
          </cell>
          <cell r="S104">
            <v>89.96</v>
          </cell>
          <cell r="T104">
            <v>1</v>
          </cell>
          <cell r="U104">
            <v>63.7</v>
          </cell>
          <cell r="V104">
            <v>0</v>
          </cell>
          <cell r="W104">
            <v>0</v>
          </cell>
          <cell r="X104">
            <v>0</v>
          </cell>
          <cell r="Z104">
            <v>153.66</v>
          </cell>
          <cell r="AA104">
            <v>341.34</v>
          </cell>
        </row>
        <row r="105">
          <cell r="A105">
            <v>100</v>
          </cell>
          <cell r="B105">
            <v>44649</v>
          </cell>
          <cell r="C105" t="str">
            <v>Silvya Helena Caprario</v>
          </cell>
          <cell r="D105" t="str">
            <v>Conselheiro</v>
          </cell>
          <cell r="E105">
            <v>44648.524305555555</v>
          </cell>
          <cell r="F105">
            <v>44648.767361111109</v>
          </cell>
          <cell r="G105">
            <v>0</v>
          </cell>
          <cell r="H105">
            <v>0</v>
          </cell>
          <cell r="I105">
            <v>0.24305555555474712</v>
          </cell>
          <cell r="J105">
            <v>0</v>
          </cell>
          <cell r="K105">
            <v>2</v>
          </cell>
          <cell r="L105" t="str">
            <v>E</v>
          </cell>
          <cell r="M105" t="str">
            <v>Florianopolis</v>
          </cell>
          <cell r="N105" t="str">
            <v>CAU/SC</v>
          </cell>
          <cell r="O105">
            <v>0</v>
          </cell>
          <cell r="P105">
            <v>187.68</v>
          </cell>
          <cell r="Q105">
            <v>187.68</v>
          </cell>
          <cell r="R105">
            <v>52</v>
          </cell>
          <cell r="S105">
            <v>89.96</v>
          </cell>
          <cell r="T105">
            <v>1</v>
          </cell>
          <cell r="U105">
            <v>63.7</v>
          </cell>
          <cell r="V105">
            <v>0</v>
          </cell>
          <cell r="W105">
            <v>0</v>
          </cell>
          <cell r="X105">
            <v>0</v>
          </cell>
          <cell r="Z105">
            <v>153.66</v>
          </cell>
          <cell r="AA105">
            <v>341.34</v>
          </cell>
        </row>
        <row r="106">
          <cell r="A106">
            <v>101</v>
          </cell>
          <cell r="B106">
            <v>44649</v>
          </cell>
          <cell r="C106" t="str">
            <v>Eliane de Queiroz Gomes Castro</v>
          </cell>
          <cell r="D106" t="str">
            <v>Conselheiro</v>
          </cell>
          <cell r="E106">
            <v>44648.402777777781</v>
          </cell>
          <cell r="F106">
            <v>44649.451388888891</v>
          </cell>
          <cell r="G106">
            <v>1</v>
          </cell>
          <cell r="H106">
            <v>1</v>
          </cell>
          <cell r="I106">
            <v>4.8611111109494232E-2</v>
          </cell>
          <cell r="J106">
            <v>1</v>
          </cell>
          <cell r="K106">
            <v>1</v>
          </cell>
          <cell r="L106" t="str">
            <v>E</v>
          </cell>
          <cell r="M106" t="str">
            <v>Rio do Sul</v>
          </cell>
          <cell r="N106" t="str">
            <v>CAU/SC</v>
          </cell>
          <cell r="O106">
            <v>390.99</v>
          </cell>
          <cell r="P106">
            <v>281.52</v>
          </cell>
          <cell r="Q106">
            <v>672.51</v>
          </cell>
          <cell r="R106">
            <v>380</v>
          </cell>
          <cell r="S106">
            <v>657.4</v>
          </cell>
          <cell r="T106">
            <v>1</v>
          </cell>
          <cell r="U106">
            <v>63.7</v>
          </cell>
          <cell r="V106">
            <v>0</v>
          </cell>
          <cell r="W106">
            <v>0</v>
          </cell>
          <cell r="X106">
            <v>0</v>
          </cell>
          <cell r="Z106">
            <v>721.1</v>
          </cell>
          <cell r="AA106">
            <v>1393.61</v>
          </cell>
        </row>
        <row r="107">
          <cell r="A107">
            <v>102</v>
          </cell>
          <cell r="B107">
            <v>44656</v>
          </cell>
          <cell r="C107" t="str">
            <v>Silvya Helena Caprario</v>
          </cell>
          <cell r="D107" t="str">
            <v>Conselheiro</v>
          </cell>
          <cell r="E107">
            <v>44658.194444444445</v>
          </cell>
          <cell r="F107">
            <v>44661.486111111109</v>
          </cell>
          <cell r="G107">
            <v>3</v>
          </cell>
          <cell r="H107">
            <v>3</v>
          </cell>
          <cell r="I107">
            <v>0.29166666666424135</v>
          </cell>
          <cell r="J107">
            <v>3</v>
          </cell>
          <cell r="K107">
            <v>2</v>
          </cell>
          <cell r="L107" t="str">
            <v>NC</v>
          </cell>
          <cell r="M107" t="str">
            <v>Florianopolis</v>
          </cell>
          <cell r="N107" t="str">
            <v>CAU/DF</v>
          </cell>
          <cell r="O107">
            <v>1970.6100000000001</v>
          </cell>
          <cell r="P107">
            <v>1000.96</v>
          </cell>
          <cell r="Q107">
            <v>2971.57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16</v>
          </cell>
          <cell r="W107">
            <v>1126.08</v>
          </cell>
          <cell r="X107">
            <v>0</v>
          </cell>
          <cell r="Z107">
            <v>1126.08</v>
          </cell>
          <cell r="AA107">
            <v>4097.6499999999996</v>
          </cell>
        </row>
        <row r="108">
          <cell r="A108">
            <v>103</v>
          </cell>
          <cell r="B108">
            <v>44656</v>
          </cell>
          <cell r="C108" t="str">
            <v>Silvya Helena Caprario</v>
          </cell>
          <cell r="D108" t="str">
            <v>Conselheiro</v>
          </cell>
          <cell r="E108">
            <v>44650.336805555555</v>
          </cell>
          <cell r="F108">
            <v>44650.53125</v>
          </cell>
          <cell r="G108">
            <v>0</v>
          </cell>
          <cell r="H108">
            <v>0</v>
          </cell>
          <cell r="I108">
            <v>0.19444444444525288</v>
          </cell>
          <cell r="J108">
            <v>0</v>
          </cell>
          <cell r="K108">
            <v>1</v>
          </cell>
          <cell r="L108" t="str">
            <v>E</v>
          </cell>
          <cell r="M108" t="str">
            <v>Florianopolis</v>
          </cell>
          <cell r="N108" t="str">
            <v>CAU/SC</v>
          </cell>
          <cell r="O108">
            <v>0</v>
          </cell>
          <cell r="P108">
            <v>93.84</v>
          </cell>
          <cell r="Q108">
            <v>93.84</v>
          </cell>
          <cell r="R108">
            <v>52</v>
          </cell>
          <cell r="S108">
            <v>89.96</v>
          </cell>
          <cell r="T108">
            <v>1</v>
          </cell>
          <cell r="U108">
            <v>63.7</v>
          </cell>
          <cell r="V108">
            <v>0</v>
          </cell>
          <cell r="W108">
            <v>0</v>
          </cell>
          <cell r="X108">
            <v>0</v>
          </cell>
          <cell r="Z108">
            <v>153.66</v>
          </cell>
          <cell r="AA108">
            <v>247.5</v>
          </cell>
        </row>
        <row r="109">
          <cell r="A109">
            <v>104</v>
          </cell>
          <cell r="B109">
            <v>44656</v>
          </cell>
          <cell r="C109" t="str">
            <v>Silvya Helena Caprario</v>
          </cell>
          <cell r="D109" t="str">
            <v>Conselheiro</v>
          </cell>
          <cell r="E109">
            <v>44652.552083333336</v>
          </cell>
          <cell r="F109">
            <v>44652.78125</v>
          </cell>
          <cell r="G109">
            <v>0</v>
          </cell>
          <cell r="H109">
            <v>0</v>
          </cell>
          <cell r="I109">
            <v>0.22916666666424135</v>
          </cell>
          <cell r="J109">
            <v>0</v>
          </cell>
          <cell r="K109">
            <v>2</v>
          </cell>
          <cell r="L109" t="str">
            <v>E</v>
          </cell>
          <cell r="M109" t="str">
            <v>Florianopolis</v>
          </cell>
          <cell r="N109" t="str">
            <v>MPSC</v>
          </cell>
          <cell r="O109">
            <v>0</v>
          </cell>
          <cell r="P109">
            <v>187.68</v>
          </cell>
          <cell r="Q109">
            <v>187.68</v>
          </cell>
          <cell r="R109">
            <v>54</v>
          </cell>
          <cell r="S109">
            <v>93.42</v>
          </cell>
          <cell r="T109">
            <v>1</v>
          </cell>
          <cell r="U109">
            <v>63.7</v>
          </cell>
          <cell r="V109">
            <v>0</v>
          </cell>
          <cell r="W109">
            <v>0</v>
          </cell>
          <cell r="X109">
            <v>0</v>
          </cell>
          <cell r="Z109">
            <v>157.12</v>
          </cell>
          <cell r="AA109">
            <v>344.8</v>
          </cell>
        </row>
        <row r="110">
          <cell r="A110">
            <v>105</v>
          </cell>
          <cell r="B110">
            <v>44656</v>
          </cell>
          <cell r="C110" t="str">
            <v>Rosana Silveira</v>
          </cell>
          <cell r="D110" t="str">
            <v>Conselheiro</v>
          </cell>
          <cell r="E110">
            <v>44658.194444444445</v>
          </cell>
          <cell r="F110">
            <v>44661.486111111109</v>
          </cell>
          <cell r="G110">
            <v>3</v>
          </cell>
          <cell r="H110">
            <v>3</v>
          </cell>
          <cell r="I110">
            <v>0.29166666666424135</v>
          </cell>
          <cell r="J110">
            <v>3</v>
          </cell>
          <cell r="K110">
            <v>2</v>
          </cell>
          <cell r="L110" t="str">
            <v>NC</v>
          </cell>
          <cell r="M110" t="str">
            <v>Palhoça</v>
          </cell>
          <cell r="N110" t="str">
            <v>CAU/DF</v>
          </cell>
          <cell r="O110">
            <v>1970.6100000000001</v>
          </cell>
          <cell r="P110">
            <v>1000.96</v>
          </cell>
          <cell r="Q110">
            <v>2971.57</v>
          </cell>
          <cell r="R110">
            <v>125</v>
          </cell>
          <cell r="S110">
            <v>216.25</v>
          </cell>
          <cell r="T110">
            <v>3</v>
          </cell>
          <cell r="U110">
            <v>191.10000000000002</v>
          </cell>
          <cell r="W110">
            <v>0</v>
          </cell>
          <cell r="X110">
            <v>0</v>
          </cell>
          <cell r="Z110">
            <v>407.35</v>
          </cell>
          <cell r="AA110">
            <v>3378.92</v>
          </cell>
        </row>
        <row r="111">
          <cell r="A111">
            <v>106</v>
          </cell>
          <cell r="B111">
            <v>44656</v>
          </cell>
          <cell r="C111" t="str">
            <v>Rosana Silveira</v>
          </cell>
          <cell r="D111" t="str">
            <v>Conselheiro</v>
          </cell>
          <cell r="E111">
            <v>44627.541666666664</v>
          </cell>
          <cell r="F111">
            <v>44627.802083333336</v>
          </cell>
          <cell r="G111">
            <v>0</v>
          </cell>
          <cell r="H111">
            <v>0</v>
          </cell>
          <cell r="I111">
            <v>0.26041666667151731</v>
          </cell>
          <cell r="J111">
            <v>0</v>
          </cell>
          <cell r="K111">
            <v>2</v>
          </cell>
          <cell r="L111" t="str">
            <v>E</v>
          </cell>
          <cell r="M111" t="str">
            <v>Palhoça</v>
          </cell>
          <cell r="N111" t="str">
            <v>SDS</v>
          </cell>
          <cell r="O111">
            <v>0</v>
          </cell>
          <cell r="P111">
            <v>0</v>
          </cell>
          <cell r="Q111">
            <v>0</v>
          </cell>
          <cell r="R111">
            <v>95</v>
          </cell>
          <cell r="S111">
            <v>164.35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164.35</v>
          </cell>
          <cell r="AA111">
            <v>164.35</v>
          </cell>
        </row>
        <row r="112">
          <cell r="A112">
            <v>107</v>
          </cell>
          <cell r="B112">
            <v>44656</v>
          </cell>
          <cell r="C112" t="str">
            <v>Rosana Silveira</v>
          </cell>
          <cell r="D112" t="str">
            <v>Conselheiro</v>
          </cell>
          <cell r="E112">
            <v>44645.736111111109</v>
          </cell>
          <cell r="F112">
            <v>44646.555555555555</v>
          </cell>
          <cell r="G112">
            <v>1</v>
          </cell>
          <cell r="H112">
            <v>1</v>
          </cell>
          <cell r="I112">
            <v>0</v>
          </cell>
          <cell r="J112">
            <v>1</v>
          </cell>
          <cell r="K112">
            <v>0</v>
          </cell>
          <cell r="L112" t="str">
            <v>E</v>
          </cell>
          <cell r="M112" t="str">
            <v>Palhoça</v>
          </cell>
          <cell r="N112" t="str">
            <v>Firenze Hotel</v>
          </cell>
          <cell r="O112">
            <v>0</v>
          </cell>
          <cell r="P112">
            <v>0</v>
          </cell>
          <cell r="Q112">
            <v>0</v>
          </cell>
          <cell r="R112">
            <v>130</v>
          </cell>
          <cell r="S112">
            <v>224.9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Z112">
            <v>224.9</v>
          </cell>
          <cell r="AA112">
            <v>224.9</v>
          </cell>
        </row>
        <row r="113">
          <cell r="A113">
            <v>108</v>
          </cell>
          <cell r="B113">
            <v>44656</v>
          </cell>
          <cell r="C113" t="str">
            <v>Rosana Silveira</v>
          </cell>
          <cell r="D113" t="str">
            <v>Conselheiro</v>
          </cell>
          <cell r="E113">
            <v>44623.302083333336</v>
          </cell>
          <cell r="F113">
            <v>44623.565972222219</v>
          </cell>
          <cell r="G113">
            <v>0</v>
          </cell>
          <cell r="H113">
            <v>0</v>
          </cell>
          <cell r="I113">
            <v>0.26388888888322981</v>
          </cell>
          <cell r="J113">
            <v>0</v>
          </cell>
          <cell r="K113">
            <v>2</v>
          </cell>
          <cell r="L113" t="str">
            <v>E</v>
          </cell>
          <cell r="M113" t="str">
            <v>Palhoça</v>
          </cell>
          <cell r="N113" t="str">
            <v>CAU/SC</v>
          </cell>
          <cell r="O113">
            <v>0</v>
          </cell>
          <cell r="P113">
            <v>187.68</v>
          </cell>
          <cell r="Q113">
            <v>187.68</v>
          </cell>
          <cell r="R113">
            <v>97</v>
          </cell>
          <cell r="S113">
            <v>167.81</v>
          </cell>
          <cell r="T113">
            <v>1</v>
          </cell>
          <cell r="U113">
            <v>63.7</v>
          </cell>
          <cell r="V113">
            <v>0</v>
          </cell>
          <cell r="W113">
            <v>0</v>
          </cell>
          <cell r="X113">
            <v>0</v>
          </cell>
          <cell r="Z113">
            <v>231.51</v>
          </cell>
          <cell r="AA113">
            <v>419.19</v>
          </cell>
        </row>
        <row r="114">
          <cell r="A114">
            <v>109</v>
          </cell>
          <cell r="B114">
            <v>44656</v>
          </cell>
          <cell r="C114" t="str">
            <v>Rosana Silveira</v>
          </cell>
          <cell r="D114" t="str">
            <v>Conselheiro</v>
          </cell>
          <cell r="E114">
            <v>44631.326388888891</v>
          </cell>
          <cell r="F114">
            <v>44631.552083333336</v>
          </cell>
          <cell r="G114">
            <v>0</v>
          </cell>
          <cell r="H114">
            <v>0</v>
          </cell>
          <cell r="I114">
            <v>0.22569444444525288</v>
          </cell>
          <cell r="J114">
            <v>0</v>
          </cell>
          <cell r="K114">
            <v>2</v>
          </cell>
          <cell r="L114" t="str">
            <v>E</v>
          </cell>
          <cell r="M114" t="str">
            <v>Palhoça</v>
          </cell>
          <cell r="N114" t="str">
            <v>NOVOTEL</v>
          </cell>
          <cell r="O114">
            <v>0</v>
          </cell>
          <cell r="P114">
            <v>187.68</v>
          </cell>
          <cell r="Q114">
            <v>187.68</v>
          </cell>
          <cell r="R114">
            <v>101</v>
          </cell>
          <cell r="S114">
            <v>174.73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174.73</v>
          </cell>
          <cell r="AA114">
            <v>362.40999999999997</v>
          </cell>
        </row>
        <row r="115">
          <cell r="A115">
            <v>110</v>
          </cell>
          <cell r="B115">
            <v>44656</v>
          </cell>
          <cell r="C115" t="str">
            <v>Larissa Moreira</v>
          </cell>
          <cell r="D115" t="str">
            <v>Conselheiro</v>
          </cell>
          <cell r="E115">
            <v>44651.71875</v>
          </cell>
          <cell r="F115">
            <v>44652.715277777781</v>
          </cell>
          <cell r="G115">
            <v>1</v>
          </cell>
          <cell r="H115">
            <v>1</v>
          </cell>
          <cell r="I115">
            <v>0</v>
          </cell>
          <cell r="J115">
            <v>1</v>
          </cell>
          <cell r="K115">
            <v>0</v>
          </cell>
          <cell r="L115" t="str">
            <v>E</v>
          </cell>
          <cell r="M115" t="str">
            <v>Joinville</v>
          </cell>
          <cell r="N115" t="str">
            <v>CAU/SC</v>
          </cell>
          <cell r="O115">
            <v>390.99</v>
          </cell>
          <cell r="P115">
            <v>187.68</v>
          </cell>
          <cell r="Q115">
            <v>578.67000000000007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5</v>
          </cell>
          <cell r="W115">
            <v>273.64999999999998</v>
          </cell>
          <cell r="X115">
            <v>147.43</v>
          </cell>
          <cell r="Y115">
            <v>44663</v>
          </cell>
          <cell r="Z115">
            <v>421.08</v>
          </cell>
          <cell r="AA115">
            <v>999.75</v>
          </cell>
        </row>
        <row r="116">
          <cell r="A116">
            <v>111</v>
          </cell>
          <cell r="B116">
            <v>44656</v>
          </cell>
          <cell r="C116" t="str">
            <v>Eliane de Queiroz Gomes Castro</v>
          </cell>
          <cell r="D116" t="str">
            <v>Conselheiro</v>
          </cell>
          <cell r="E116">
            <v>44651.708333333336</v>
          </cell>
          <cell r="F116">
            <v>44652.680555555555</v>
          </cell>
          <cell r="G116">
            <v>1</v>
          </cell>
          <cell r="H116">
            <v>1</v>
          </cell>
          <cell r="I116">
            <v>0</v>
          </cell>
          <cell r="J116">
            <v>1</v>
          </cell>
          <cell r="K116">
            <v>0</v>
          </cell>
          <cell r="L116" t="str">
            <v>E</v>
          </cell>
          <cell r="M116" t="str">
            <v>Rio do Sul</v>
          </cell>
          <cell r="N116" t="str">
            <v>CAU/SC</v>
          </cell>
          <cell r="O116">
            <v>390.99</v>
          </cell>
          <cell r="P116">
            <v>187.68</v>
          </cell>
          <cell r="Q116">
            <v>578.67000000000007</v>
          </cell>
          <cell r="R116">
            <v>380</v>
          </cell>
          <cell r="S116">
            <v>657.4</v>
          </cell>
          <cell r="T116">
            <v>1</v>
          </cell>
          <cell r="U116">
            <v>63.7</v>
          </cell>
          <cell r="V116">
            <v>0</v>
          </cell>
          <cell r="W116">
            <v>0</v>
          </cell>
          <cell r="X116">
            <v>0</v>
          </cell>
          <cell r="Z116">
            <v>721.1</v>
          </cell>
          <cell r="AA116">
            <v>1299.7700000000002</v>
          </cell>
        </row>
        <row r="117">
          <cell r="A117">
            <v>112</v>
          </cell>
          <cell r="B117">
            <v>44656</v>
          </cell>
          <cell r="C117" t="str">
            <v>Newton Marçal Santos</v>
          </cell>
          <cell r="D117" t="str">
            <v>Conselheiro</v>
          </cell>
          <cell r="E117">
            <v>44658.260416666664</v>
          </cell>
          <cell r="F117">
            <v>44660.458333333336</v>
          </cell>
          <cell r="G117">
            <v>2</v>
          </cell>
          <cell r="H117">
            <v>2</v>
          </cell>
          <cell r="I117">
            <v>0.19791666667151731</v>
          </cell>
          <cell r="J117">
            <v>2</v>
          </cell>
          <cell r="K117">
            <v>1</v>
          </cell>
          <cell r="L117" t="str">
            <v>NC</v>
          </cell>
          <cell r="M117" t="str">
            <v>Caçador</v>
          </cell>
          <cell r="N117" t="str">
            <v>CAU/DF</v>
          </cell>
          <cell r="O117">
            <v>1313.74</v>
          </cell>
          <cell r="P117">
            <v>625.6</v>
          </cell>
          <cell r="Q117">
            <v>1939.3400000000001</v>
          </cell>
          <cell r="R117">
            <v>462</v>
          </cell>
          <cell r="S117">
            <v>799.26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799.26</v>
          </cell>
          <cell r="AA117">
            <v>2738.6000000000004</v>
          </cell>
        </row>
        <row r="118">
          <cell r="A118">
            <v>112</v>
          </cell>
          <cell r="B118">
            <v>44656</v>
          </cell>
          <cell r="C118" t="str">
            <v>Newton Marçal Santos</v>
          </cell>
          <cell r="D118" t="str">
            <v>Conselheiro</v>
          </cell>
          <cell r="E118">
            <v>44660.458333333336</v>
          </cell>
          <cell r="F118">
            <v>44661.458333333336</v>
          </cell>
          <cell r="G118">
            <v>1</v>
          </cell>
          <cell r="H118">
            <v>1</v>
          </cell>
          <cell r="I118">
            <v>0</v>
          </cell>
          <cell r="J118">
            <v>1</v>
          </cell>
          <cell r="K118">
            <v>0</v>
          </cell>
          <cell r="L118" t="str">
            <v>E</v>
          </cell>
          <cell r="M118" t="str">
            <v>Caçador</v>
          </cell>
          <cell r="N118" t="str">
            <v>CAU/DF</v>
          </cell>
          <cell r="O118">
            <v>390.99</v>
          </cell>
          <cell r="P118">
            <v>187.68</v>
          </cell>
          <cell r="Q118">
            <v>578.67000000000007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0</v>
          </cell>
          <cell r="AA118">
            <v>578.67000000000007</v>
          </cell>
        </row>
        <row r="119">
          <cell r="A119">
            <v>113</v>
          </cell>
          <cell r="B119">
            <v>44656</v>
          </cell>
          <cell r="C119" t="str">
            <v>Patricia Figueiredo Sarquis Herden</v>
          </cell>
          <cell r="D119" t="str">
            <v>Conselheiro</v>
          </cell>
          <cell r="E119">
            <v>44651.836805555555</v>
          </cell>
          <cell r="F119">
            <v>44651.993055555555</v>
          </cell>
          <cell r="G119">
            <v>0</v>
          </cell>
          <cell r="H119">
            <v>0</v>
          </cell>
          <cell r="I119">
            <v>0.15625</v>
          </cell>
          <cell r="J119">
            <v>0</v>
          </cell>
          <cell r="K119">
            <v>1</v>
          </cell>
          <cell r="L119" t="str">
            <v>E</v>
          </cell>
          <cell r="M119" t="str">
            <v>Florianopolis</v>
          </cell>
          <cell r="N119" t="str">
            <v>Hotel Faial</v>
          </cell>
          <cell r="O119">
            <v>0</v>
          </cell>
          <cell r="P119">
            <v>93.84</v>
          </cell>
          <cell r="Q119">
            <v>93.84</v>
          </cell>
          <cell r="R119">
            <v>62</v>
          </cell>
          <cell r="S119">
            <v>107.26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107.26</v>
          </cell>
          <cell r="AA119">
            <v>201.10000000000002</v>
          </cell>
        </row>
        <row r="120">
          <cell r="A120">
            <v>114</v>
          </cell>
          <cell r="B120">
            <v>44656</v>
          </cell>
          <cell r="C120" t="str">
            <v>Patricia Figueiredo Sarquis Herden</v>
          </cell>
          <cell r="D120" t="str">
            <v>Conselheiro</v>
          </cell>
          <cell r="E120">
            <v>44652.315972222219</v>
          </cell>
          <cell r="F120">
            <v>44652.555555555555</v>
          </cell>
          <cell r="G120">
            <v>0</v>
          </cell>
          <cell r="H120">
            <v>0</v>
          </cell>
          <cell r="I120">
            <v>0.23958333333575865</v>
          </cell>
          <cell r="J120">
            <v>0</v>
          </cell>
          <cell r="K120">
            <v>2</v>
          </cell>
          <cell r="L120" t="str">
            <v>E</v>
          </cell>
          <cell r="M120" t="str">
            <v>Florianopolis</v>
          </cell>
          <cell r="N120" t="str">
            <v>CAU/SC</v>
          </cell>
          <cell r="O120">
            <v>0</v>
          </cell>
          <cell r="P120">
            <v>187.68</v>
          </cell>
          <cell r="Q120">
            <v>187.68</v>
          </cell>
          <cell r="R120">
            <v>60</v>
          </cell>
          <cell r="S120">
            <v>103.8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103.8</v>
          </cell>
          <cell r="AA120">
            <v>291.48</v>
          </cell>
        </row>
        <row r="121">
          <cell r="A121">
            <v>115</v>
          </cell>
          <cell r="B121">
            <v>44656</v>
          </cell>
          <cell r="C121" t="str">
            <v>Mateus Szomorovszky</v>
          </cell>
          <cell r="D121" t="str">
            <v>Convidado</v>
          </cell>
          <cell r="E121">
            <v>44645.215277777781</v>
          </cell>
          <cell r="F121">
            <v>44645.826388888891</v>
          </cell>
          <cell r="G121">
            <v>0</v>
          </cell>
          <cell r="H121">
            <v>0</v>
          </cell>
          <cell r="I121">
            <v>0.61111111110949423</v>
          </cell>
          <cell r="J121">
            <v>0</v>
          </cell>
          <cell r="K121">
            <v>2</v>
          </cell>
          <cell r="L121" t="str">
            <v>E</v>
          </cell>
          <cell r="M121" t="str">
            <v>Florianopolis</v>
          </cell>
          <cell r="N121" t="str">
            <v>CAU/SC</v>
          </cell>
          <cell r="O121">
            <v>0</v>
          </cell>
          <cell r="P121">
            <v>187.68</v>
          </cell>
          <cell r="Q121">
            <v>187.68</v>
          </cell>
          <cell r="R121">
            <v>363</v>
          </cell>
          <cell r="S121">
            <v>627.99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627.99</v>
          </cell>
          <cell r="AA121">
            <v>815.67000000000007</v>
          </cell>
        </row>
        <row r="122">
          <cell r="A122">
            <v>116</v>
          </cell>
          <cell r="B122">
            <v>44656</v>
          </cell>
          <cell r="C122" t="str">
            <v>Gogliardo Vieira Maragno</v>
          </cell>
          <cell r="D122" t="str">
            <v>Conselheiro</v>
          </cell>
          <cell r="E122">
            <v>44650.347222222219</v>
          </cell>
          <cell r="F122">
            <v>44650.527777777781</v>
          </cell>
          <cell r="G122">
            <v>0</v>
          </cell>
          <cell r="H122">
            <v>0</v>
          </cell>
          <cell r="I122">
            <v>0.18055555556202307</v>
          </cell>
          <cell r="J122">
            <v>0</v>
          </cell>
          <cell r="K122">
            <v>1</v>
          </cell>
          <cell r="L122" t="str">
            <v>E</v>
          </cell>
          <cell r="M122" t="str">
            <v>Florianopolis</v>
          </cell>
          <cell r="N122" t="str">
            <v>CAU/SC</v>
          </cell>
          <cell r="O122">
            <v>0</v>
          </cell>
          <cell r="P122">
            <v>93.84</v>
          </cell>
          <cell r="Q122">
            <v>93.84</v>
          </cell>
          <cell r="R122">
            <v>32</v>
          </cell>
          <cell r="S122">
            <v>55.36</v>
          </cell>
          <cell r="T122">
            <v>1</v>
          </cell>
          <cell r="U122">
            <v>63.7</v>
          </cell>
          <cell r="V122">
            <v>0</v>
          </cell>
          <cell r="W122">
            <v>0</v>
          </cell>
          <cell r="X122">
            <v>0</v>
          </cell>
          <cell r="Z122">
            <v>119.06</v>
          </cell>
          <cell r="AA122">
            <v>212.89999999999998</v>
          </cell>
        </row>
        <row r="123">
          <cell r="A123">
            <v>117</v>
          </cell>
          <cell r="B123">
            <v>44663</v>
          </cell>
          <cell r="C123" t="str">
            <v>Larissa Moreira</v>
          </cell>
          <cell r="D123" t="str">
            <v>Conselheiro</v>
          </cell>
          <cell r="E123">
            <v>44658.78125</v>
          </cell>
          <cell r="F123">
            <v>44659.965277777781</v>
          </cell>
          <cell r="G123">
            <v>1</v>
          </cell>
          <cell r="H123">
            <v>1</v>
          </cell>
          <cell r="I123">
            <v>0.18402777778101154</v>
          </cell>
          <cell r="J123">
            <v>1</v>
          </cell>
          <cell r="K123">
            <v>1</v>
          </cell>
          <cell r="L123" t="str">
            <v>E</v>
          </cell>
          <cell r="M123" t="str">
            <v>Joinville</v>
          </cell>
          <cell r="N123" t="str">
            <v>CAU/SC</v>
          </cell>
          <cell r="O123">
            <v>390.99</v>
          </cell>
          <cell r="P123">
            <v>281.52</v>
          </cell>
          <cell r="Q123">
            <v>672.51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5</v>
          </cell>
          <cell r="W123">
            <v>273.64999999999998</v>
          </cell>
          <cell r="X123">
            <v>66.900000000000006</v>
          </cell>
          <cell r="Z123">
            <v>340.54999999999995</v>
          </cell>
          <cell r="AA123">
            <v>1013.06</v>
          </cell>
        </row>
        <row r="124">
          <cell r="A124">
            <v>118</v>
          </cell>
          <cell r="B124">
            <v>44663</v>
          </cell>
          <cell r="C124" t="str">
            <v>Gogliardo Vieira Maragno</v>
          </cell>
          <cell r="D124" t="str">
            <v>Conselheiro</v>
          </cell>
          <cell r="E124">
            <v>44659.347222222219</v>
          </cell>
          <cell r="F124">
            <v>44659.65625</v>
          </cell>
          <cell r="G124">
            <v>0</v>
          </cell>
          <cell r="H124">
            <v>0</v>
          </cell>
          <cell r="I124">
            <v>0.30902777778101154</v>
          </cell>
          <cell r="J124">
            <v>0</v>
          </cell>
          <cell r="K124">
            <v>2</v>
          </cell>
          <cell r="L124" t="str">
            <v>E</v>
          </cell>
          <cell r="M124" t="str">
            <v>Florianopolis</v>
          </cell>
          <cell r="N124" t="str">
            <v>CAU/SC</v>
          </cell>
          <cell r="O124">
            <v>0</v>
          </cell>
          <cell r="P124">
            <v>187.68</v>
          </cell>
          <cell r="Q124">
            <v>187.68</v>
          </cell>
          <cell r="R124">
            <v>32</v>
          </cell>
          <cell r="S124">
            <v>55.36</v>
          </cell>
          <cell r="T124">
            <v>1</v>
          </cell>
          <cell r="U124">
            <v>63.7</v>
          </cell>
          <cell r="V124">
            <v>0</v>
          </cell>
          <cell r="W124">
            <v>0</v>
          </cell>
          <cell r="X124">
            <v>0</v>
          </cell>
          <cell r="Z124">
            <v>119.06</v>
          </cell>
          <cell r="AA124">
            <v>306.74</v>
          </cell>
        </row>
        <row r="125">
          <cell r="A125">
            <v>119</v>
          </cell>
          <cell r="B125">
            <v>44663</v>
          </cell>
          <cell r="C125" t="str">
            <v>Mateus Szomorovszky</v>
          </cell>
          <cell r="D125" t="str">
            <v>Convidado</v>
          </cell>
          <cell r="E125">
            <v>44650.222222222219</v>
          </cell>
          <cell r="F125">
            <v>44650.638888888891</v>
          </cell>
          <cell r="G125">
            <v>0</v>
          </cell>
          <cell r="H125">
            <v>0</v>
          </cell>
          <cell r="I125">
            <v>0.41666666667151731</v>
          </cell>
          <cell r="J125">
            <v>0</v>
          </cell>
          <cell r="K125">
            <v>2</v>
          </cell>
          <cell r="L125" t="str">
            <v>E</v>
          </cell>
          <cell r="M125" t="str">
            <v>Joinville</v>
          </cell>
          <cell r="N125" t="str">
            <v>CAU/SC</v>
          </cell>
          <cell r="O125">
            <v>0</v>
          </cell>
          <cell r="P125">
            <v>187.68</v>
          </cell>
          <cell r="Q125">
            <v>187.68</v>
          </cell>
          <cell r="R125">
            <v>363</v>
          </cell>
          <cell r="S125">
            <v>627.99</v>
          </cell>
          <cell r="T125">
            <v>1</v>
          </cell>
          <cell r="U125">
            <v>63.7</v>
          </cell>
          <cell r="V125">
            <v>0</v>
          </cell>
          <cell r="W125">
            <v>0</v>
          </cell>
          <cell r="X125">
            <v>0</v>
          </cell>
          <cell r="Z125">
            <v>691.69</v>
          </cell>
          <cell r="AA125">
            <v>879.37000000000012</v>
          </cell>
        </row>
        <row r="126">
          <cell r="A126">
            <v>120</v>
          </cell>
          <cell r="B126">
            <v>44663</v>
          </cell>
          <cell r="C126" t="str">
            <v>Mateus Szomorovszky</v>
          </cell>
          <cell r="D126" t="str">
            <v>Convidado</v>
          </cell>
          <cell r="E126">
            <v>44664.416666666664</v>
          </cell>
          <cell r="F126">
            <v>44664.881944444445</v>
          </cell>
          <cell r="G126">
            <v>0</v>
          </cell>
          <cell r="H126">
            <v>0</v>
          </cell>
          <cell r="I126">
            <v>0.46527777778101154</v>
          </cell>
          <cell r="J126">
            <v>0</v>
          </cell>
          <cell r="K126">
            <v>2</v>
          </cell>
          <cell r="L126" t="str">
            <v>E</v>
          </cell>
          <cell r="M126" t="str">
            <v>Joinville</v>
          </cell>
          <cell r="N126" t="str">
            <v>CAU/SC</v>
          </cell>
          <cell r="O126">
            <v>0</v>
          </cell>
          <cell r="P126">
            <v>187.68</v>
          </cell>
          <cell r="Q126">
            <v>187.68</v>
          </cell>
          <cell r="R126">
            <v>363</v>
          </cell>
          <cell r="S126">
            <v>627.99</v>
          </cell>
          <cell r="T126">
            <v>1</v>
          </cell>
          <cell r="U126">
            <v>63.7</v>
          </cell>
          <cell r="V126">
            <v>0</v>
          </cell>
          <cell r="W126">
            <v>0</v>
          </cell>
          <cell r="X126">
            <v>0</v>
          </cell>
          <cell r="Z126">
            <v>691.69</v>
          </cell>
          <cell r="AA126">
            <v>879.37000000000012</v>
          </cell>
        </row>
        <row r="127">
          <cell r="A127">
            <v>121</v>
          </cell>
          <cell r="B127">
            <v>44663</v>
          </cell>
          <cell r="C127" t="str">
            <v>Mateus Szomorovszky</v>
          </cell>
          <cell r="D127" t="str">
            <v>Convidado</v>
          </cell>
          <cell r="E127">
            <v>44658.777777777781</v>
          </cell>
          <cell r="F127">
            <v>44659.777777777781</v>
          </cell>
          <cell r="G127">
            <v>1</v>
          </cell>
          <cell r="H127">
            <v>1</v>
          </cell>
          <cell r="I127">
            <v>0</v>
          </cell>
          <cell r="J127">
            <v>1</v>
          </cell>
          <cell r="K127">
            <v>0</v>
          </cell>
          <cell r="L127" t="str">
            <v>E</v>
          </cell>
          <cell r="M127" t="str">
            <v>Joinville</v>
          </cell>
          <cell r="N127" t="str">
            <v>CAU/SC</v>
          </cell>
          <cell r="O127">
            <v>390.99</v>
          </cell>
          <cell r="P127">
            <v>187.68</v>
          </cell>
          <cell r="Q127">
            <v>578.67000000000007</v>
          </cell>
          <cell r="R127">
            <v>363</v>
          </cell>
          <cell r="S127">
            <v>627.99</v>
          </cell>
          <cell r="T127">
            <v>1</v>
          </cell>
          <cell r="U127">
            <v>63.7</v>
          </cell>
          <cell r="V127">
            <v>0</v>
          </cell>
          <cell r="W127">
            <v>0</v>
          </cell>
          <cell r="X127">
            <v>0</v>
          </cell>
          <cell r="Z127">
            <v>691.69</v>
          </cell>
          <cell r="AA127">
            <v>1270.3600000000001</v>
          </cell>
        </row>
        <row r="128">
          <cell r="A128">
            <v>122</v>
          </cell>
          <cell r="B128">
            <v>44663</v>
          </cell>
          <cell r="C128" t="str">
            <v>Rodrigo Althoff Medeiros</v>
          </cell>
          <cell r="D128" t="str">
            <v>Conselheiro</v>
          </cell>
          <cell r="E128">
            <v>44658.777777777781</v>
          </cell>
          <cell r="F128">
            <v>44659.722222222219</v>
          </cell>
          <cell r="G128">
            <v>1</v>
          </cell>
          <cell r="H128">
            <v>1</v>
          </cell>
          <cell r="I128">
            <v>0</v>
          </cell>
          <cell r="J128">
            <v>1</v>
          </cell>
          <cell r="K128">
            <v>0</v>
          </cell>
          <cell r="L128" t="str">
            <v>E</v>
          </cell>
          <cell r="M128" t="str">
            <v>Tubarao</v>
          </cell>
          <cell r="N128" t="str">
            <v>CAU/SC</v>
          </cell>
          <cell r="O128">
            <v>390.99</v>
          </cell>
          <cell r="P128">
            <v>187.68</v>
          </cell>
          <cell r="Q128">
            <v>578.67000000000007</v>
          </cell>
          <cell r="R128">
            <v>272</v>
          </cell>
          <cell r="S128">
            <v>470.56</v>
          </cell>
          <cell r="T128">
            <v>1</v>
          </cell>
          <cell r="U128">
            <v>63.7</v>
          </cell>
          <cell r="V128">
            <v>0</v>
          </cell>
          <cell r="W128">
            <v>0</v>
          </cell>
          <cell r="X128">
            <v>0</v>
          </cell>
          <cell r="Z128">
            <v>534.26</v>
          </cell>
          <cell r="AA128">
            <v>1112.93</v>
          </cell>
        </row>
        <row r="129">
          <cell r="A129">
            <v>123</v>
          </cell>
          <cell r="B129">
            <v>44663</v>
          </cell>
          <cell r="C129" t="str">
            <v>Gogliardo Vieira Maragno</v>
          </cell>
          <cell r="D129" t="str">
            <v>Conselheiro</v>
          </cell>
          <cell r="E129">
            <v>44664.53125</v>
          </cell>
          <cell r="F129">
            <v>44664.767361111109</v>
          </cell>
          <cell r="G129">
            <v>0</v>
          </cell>
          <cell r="H129">
            <v>0</v>
          </cell>
          <cell r="I129">
            <v>0.23611111110949423</v>
          </cell>
          <cell r="J129">
            <v>0</v>
          </cell>
          <cell r="K129">
            <v>2</v>
          </cell>
          <cell r="L129" t="str">
            <v>E</v>
          </cell>
          <cell r="M129" t="str">
            <v>Florianopolis</v>
          </cell>
          <cell r="N129" t="str">
            <v>CAU/SC</v>
          </cell>
          <cell r="O129">
            <v>0</v>
          </cell>
          <cell r="P129">
            <v>187.68</v>
          </cell>
          <cell r="Q129">
            <v>187.68</v>
          </cell>
          <cell r="R129">
            <v>32</v>
          </cell>
          <cell r="S129">
            <v>55.36</v>
          </cell>
          <cell r="T129">
            <v>1</v>
          </cell>
          <cell r="U129">
            <v>63.7</v>
          </cell>
          <cell r="V129">
            <v>0</v>
          </cell>
          <cell r="W129">
            <v>0</v>
          </cell>
          <cell r="X129">
            <v>0</v>
          </cell>
          <cell r="Z129">
            <v>119.06</v>
          </cell>
          <cell r="AA129">
            <v>306.74</v>
          </cell>
        </row>
        <row r="130">
          <cell r="A130">
            <v>124</v>
          </cell>
          <cell r="B130">
            <v>44663</v>
          </cell>
          <cell r="C130" t="str">
            <v>Silvya Helena Caprario</v>
          </cell>
          <cell r="D130" t="str">
            <v>Conselheiro</v>
          </cell>
          <cell r="E130">
            <v>44664.527777777781</v>
          </cell>
          <cell r="F130">
            <v>44664.767361111109</v>
          </cell>
          <cell r="G130">
            <v>0</v>
          </cell>
          <cell r="H130">
            <v>0</v>
          </cell>
          <cell r="I130">
            <v>0.23958333332848269</v>
          </cell>
          <cell r="J130">
            <v>0</v>
          </cell>
          <cell r="K130">
            <v>2</v>
          </cell>
          <cell r="L130" t="str">
            <v>E</v>
          </cell>
          <cell r="M130" t="str">
            <v>Florianopolis</v>
          </cell>
          <cell r="N130" t="str">
            <v>CAU/SC</v>
          </cell>
          <cell r="O130">
            <v>0</v>
          </cell>
          <cell r="P130">
            <v>187.68</v>
          </cell>
          <cell r="Q130">
            <v>187.68</v>
          </cell>
          <cell r="R130">
            <v>52</v>
          </cell>
          <cell r="S130">
            <v>89.96</v>
          </cell>
          <cell r="T130">
            <v>1</v>
          </cell>
          <cell r="U130">
            <v>63.7</v>
          </cell>
          <cell r="V130">
            <v>0</v>
          </cell>
          <cell r="W130">
            <v>0</v>
          </cell>
          <cell r="X130">
            <v>0</v>
          </cell>
          <cell r="Z130">
            <v>153.66</v>
          </cell>
          <cell r="AA130">
            <v>341.34</v>
          </cell>
        </row>
        <row r="131">
          <cell r="A131">
            <v>125</v>
          </cell>
          <cell r="B131">
            <v>44670</v>
          </cell>
          <cell r="C131" t="str">
            <v>Silvya Helena Caprario</v>
          </cell>
          <cell r="D131" t="str">
            <v>Conselheiro</v>
          </cell>
          <cell r="E131">
            <v>44670.538194444445</v>
          </cell>
          <cell r="F131">
            <v>44670.704861111109</v>
          </cell>
          <cell r="G131">
            <v>0</v>
          </cell>
          <cell r="H131">
            <v>0</v>
          </cell>
          <cell r="I131">
            <v>0.16666666666424135</v>
          </cell>
          <cell r="J131">
            <v>0</v>
          </cell>
          <cell r="K131">
            <v>1</v>
          </cell>
          <cell r="L131" t="str">
            <v>E</v>
          </cell>
          <cell r="M131" t="str">
            <v>Florianopolis</v>
          </cell>
          <cell r="N131" t="str">
            <v>FECAM</v>
          </cell>
          <cell r="O131">
            <v>0</v>
          </cell>
          <cell r="P131">
            <v>93.84</v>
          </cell>
          <cell r="Q131">
            <v>93.84</v>
          </cell>
          <cell r="R131">
            <v>60</v>
          </cell>
          <cell r="S131">
            <v>103.8</v>
          </cell>
          <cell r="T131">
            <v>1</v>
          </cell>
          <cell r="U131">
            <v>63.7</v>
          </cell>
          <cell r="V131">
            <v>0</v>
          </cell>
          <cell r="W131">
            <v>0</v>
          </cell>
          <cell r="X131">
            <v>0</v>
          </cell>
          <cell r="Z131">
            <v>167.5</v>
          </cell>
          <cell r="AA131">
            <v>261.33999999999997</v>
          </cell>
        </row>
        <row r="132">
          <cell r="A132">
            <v>126</v>
          </cell>
          <cell r="B132">
            <v>44670</v>
          </cell>
          <cell r="C132" t="str">
            <v>Silvya Helena Caprario</v>
          </cell>
          <cell r="D132" t="str">
            <v>Conselheiro</v>
          </cell>
          <cell r="E132">
            <v>44676.524305555555</v>
          </cell>
          <cell r="F132">
            <v>44676.767361111109</v>
          </cell>
          <cell r="G132">
            <v>0</v>
          </cell>
          <cell r="H132">
            <v>0</v>
          </cell>
          <cell r="I132">
            <v>0.24305555555474712</v>
          </cell>
          <cell r="J132">
            <v>0</v>
          </cell>
          <cell r="K132">
            <v>2</v>
          </cell>
          <cell r="L132" t="str">
            <v>E</v>
          </cell>
          <cell r="M132" t="str">
            <v>Florianopolis</v>
          </cell>
          <cell r="N132" t="str">
            <v>CAU/SC</v>
          </cell>
          <cell r="O132">
            <v>0</v>
          </cell>
          <cell r="P132">
            <v>187.68</v>
          </cell>
          <cell r="Q132">
            <v>187.68</v>
          </cell>
          <cell r="R132">
            <v>52</v>
          </cell>
          <cell r="S132">
            <v>89.96</v>
          </cell>
          <cell r="T132">
            <v>1</v>
          </cell>
          <cell r="U132">
            <v>63.7</v>
          </cell>
          <cell r="V132">
            <v>0</v>
          </cell>
          <cell r="W132">
            <v>0</v>
          </cell>
          <cell r="X132">
            <v>0</v>
          </cell>
          <cell r="Z132">
            <v>153.66</v>
          </cell>
          <cell r="AA132">
            <v>341.34</v>
          </cell>
        </row>
        <row r="133">
          <cell r="A133">
            <v>127</v>
          </cell>
          <cell r="B133">
            <v>44670</v>
          </cell>
          <cell r="C133" t="str">
            <v>Rosana Silveira</v>
          </cell>
          <cell r="D133" t="str">
            <v>Conselheiro</v>
          </cell>
          <cell r="E133">
            <v>44670.538194444445</v>
          </cell>
          <cell r="F133">
            <v>44670.711805555555</v>
          </cell>
          <cell r="G133">
            <v>0</v>
          </cell>
          <cell r="H133">
            <v>0</v>
          </cell>
          <cell r="I133">
            <v>0.17361111110949423</v>
          </cell>
          <cell r="J133">
            <v>0</v>
          </cell>
          <cell r="K133">
            <v>1</v>
          </cell>
          <cell r="L133" t="str">
            <v>E</v>
          </cell>
          <cell r="M133" t="str">
            <v>Palhoça</v>
          </cell>
          <cell r="N133" t="str">
            <v>FECAM</v>
          </cell>
          <cell r="O133">
            <v>0</v>
          </cell>
          <cell r="P133">
            <v>93.84</v>
          </cell>
          <cell r="Q133">
            <v>93.84</v>
          </cell>
          <cell r="R133">
            <v>94</v>
          </cell>
          <cell r="S133">
            <v>162.62</v>
          </cell>
          <cell r="T133">
            <v>1</v>
          </cell>
          <cell r="U133">
            <v>63.7</v>
          </cell>
          <cell r="V133">
            <v>0</v>
          </cell>
          <cell r="W133">
            <v>0</v>
          </cell>
          <cell r="X133">
            <v>0</v>
          </cell>
          <cell r="Z133">
            <v>226.32</v>
          </cell>
          <cell r="AA133">
            <v>320.16000000000003</v>
          </cell>
        </row>
        <row r="134">
          <cell r="A134">
            <v>128</v>
          </cell>
          <cell r="B134">
            <v>44670</v>
          </cell>
          <cell r="C134" t="str">
            <v>Mauricio Andre Giusti</v>
          </cell>
          <cell r="D134" t="str">
            <v>Conselheiro</v>
          </cell>
          <cell r="E134">
            <v>44675.760416666664</v>
          </cell>
          <cell r="F134">
            <v>44676.993055555555</v>
          </cell>
          <cell r="G134">
            <v>1</v>
          </cell>
          <cell r="H134">
            <v>1</v>
          </cell>
          <cell r="I134">
            <v>0.23263888889050577</v>
          </cell>
          <cell r="J134">
            <v>1</v>
          </cell>
          <cell r="K134">
            <v>2</v>
          </cell>
          <cell r="L134" t="str">
            <v>E</v>
          </cell>
          <cell r="M134" t="str">
            <v>Sao Miguel do Oeste</v>
          </cell>
          <cell r="N134" t="str">
            <v>CAU/SC</v>
          </cell>
          <cell r="O134">
            <v>390.99</v>
          </cell>
          <cell r="P134">
            <v>375.36</v>
          </cell>
          <cell r="Q134">
            <v>766.35</v>
          </cell>
          <cell r="R134">
            <v>277</v>
          </cell>
          <cell r="S134">
            <v>479.21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Z134">
            <v>479.21</v>
          </cell>
          <cell r="AA134">
            <v>1245.56</v>
          </cell>
        </row>
        <row r="135">
          <cell r="A135">
            <v>129</v>
          </cell>
          <cell r="B135">
            <v>44670</v>
          </cell>
          <cell r="C135" t="str">
            <v>Ana Carina Lopes de Souza Zimmermann</v>
          </cell>
          <cell r="D135" t="str">
            <v>Conselheiro</v>
          </cell>
          <cell r="E135">
            <v>44658.770833333336</v>
          </cell>
          <cell r="F135">
            <v>44659.770833333336</v>
          </cell>
          <cell r="G135">
            <v>1</v>
          </cell>
          <cell r="H135">
            <v>1</v>
          </cell>
          <cell r="I135">
            <v>0</v>
          </cell>
          <cell r="J135">
            <v>1</v>
          </cell>
          <cell r="K135">
            <v>0</v>
          </cell>
          <cell r="L135" t="str">
            <v>E</v>
          </cell>
          <cell r="M135" t="str">
            <v>Joinville</v>
          </cell>
          <cell r="N135" t="str">
            <v>CAU/SC</v>
          </cell>
          <cell r="O135">
            <v>390.99</v>
          </cell>
          <cell r="P135">
            <v>187.68</v>
          </cell>
          <cell r="Q135">
            <v>578.67000000000007</v>
          </cell>
          <cell r="R135">
            <v>357</v>
          </cell>
          <cell r="S135">
            <v>617.61</v>
          </cell>
          <cell r="T135">
            <v>1</v>
          </cell>
          <cell r="U135">
            <v>63.7</v>
          </cell>
          <cell r="V135">
            <v>0</v>
          </cell>
          <cell r="W135">
            <v>0</v>
          </cell>
          <cell r="X135">
            <v>0</v>
          </cell>
          <cell r="Z135">
            <v>681.31000000000006</v>
          </cell>
          <cell r="AA135">
            <v>1259.9800000000002</v>
          </cell>
        </row>
        <row r="136">
          <cell r="A136">
            <v>130</v>
          </cell>
          <cell r="B136">
            <v>44670</v>
          </cell>
          <cell r="C136" t="str">
            <v>Silvana Maria Hall</v>
          </cell>
          <cell r="D136" t="str">
            <v>Conselheiro</v>
          </cell>
          <cell r="E136">
            <v>44660.6875</v>
          </cell>
          <cell r="F136">
            <v>44660.9375</v>
          </cell>
          <cell r="G136">
            <v>0</v>
          </cell>
          <cell r="H136">
            <v>0</v>
          </cell>
          <cell r="I136">
            <v>0.25</v>
          </cell>
          <cell r="J136">
            <v>0</v>
          </cell>
          <cell r="K136">
            <v>2</v>
          </cell>
          <cell r="L136" t="str">
            <v>E</v>
          </cell>
          <cell r="M136" t="str">
            <v>Concordia</v>
          </cell>
          <cell r="N136" t="str">
            <v>Chapeco</v>
          </cell>
          <cell r="O136">
            <v>0</v>
          </cell>
          <cell r="P136">
            <v>187.68</v>
          </cell>
          <cell r="Q136">
            <v>187.68</v>
          </cell>
          <cell r="R136">
            <v>176</v>
          </cell>
          <cell r="S136">
            <v>304.48</v>
          </cell>
          <cell r="T136">
            <v>1</v>
          </cell>
          <cell r="U136">
            <v>63.7</v>
          </cell>
          <cell r="V136">
            <v>0</v>
          </cell>
          <cell r="W136">
            <v>0</v>
          </cell>
          <cell r="X136">
            <v>0</v>
          </cell>
          <cell r="Z136">
            <v>368.18</v>
          </cell>
          <cell r="AA136">
            <v>555.86</v>
          </cell>
        </row>
        <row r="137">
          <cell r="A137">
            <v>131</v>
          </cell>
          <cell r="B137">
            <v>44670</v>
          </cell>
          <cell r="C137" t="str">
            <v>Patricia Figueiredo Sarquis Herden</v>
          </cell>
          <cell r="D137" t="str">
            <v>Conselheiro</v>
          </cell>
          <cell r="E137">
            <v>44659.336805555555</v>
          </cell>
          <cell r="F137">
            <v>44659.659722222219</v>
          </cell>
          <cell r="G137">
            <v>0</v>
          </cell>
          <cell r="H137">
            <v>0</v>
          </cell>
          <cell r="I137">
            <v>0.32291666666424135</v>
          </cell>
          <cell r="J137">
            <v>0</v>
          </cell>
          <cell r="K137">
            <v>2</v>
          </cell>
          <cell r="L137" t="str">
            <v>E</v>
          </cell>
          <cell r="M137" t="str">
            <v>Florianopolis</v>
          </cell>
          <cell r="N137" t="str">
            <v>CAU/SC</v>
          </cell>
          <cell r="O137">
            <v>0</v>
          </cell>
          <cell r="P137">
            <v>187.68</v>
          </cell>
          <cell r="Q137">
            <v>187.68</v>
          </cell>
          <cell r="R137">
            <v>60</v>
          </cell>
          <cell r="S137">
            <v>103.8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Z137">
            <v>103.8</v>
          </cell>
          <cell r="AA137">
            <v>291.48</v>
          </cell>
        </row>
        <row r="138">
          <cell r="A138">
            <v>132</v>
          </cell>
          <cell r="B138">
            <v>44677</v>
          </cell>
          <cell r="C138" t="str">
            <v>Rosana Silveira</v>
          </cell>
          <cell r="D138" t="str">
            <v>Conselheiro</v>
          </cell>
          <cell r="E138">
            <v>44589.541666666664</v>
          </cell>
          <cell r="F138">
            <v>44589.788194444445</v>
          </cell>
          <cell r="G138">
            <v>0</v>
          </cell>
          <cell r="H138">
            <v>0</v>
          </cell>
          <cell r="I138">
            <v>0.24652777778101154</v>
          </cell>
          <cell r="J138">
            <v>0</v>
          </cell>
          <cell r="K138">
            <v>2</v>
          </cell>
          <cell r="L138" t="str">
            <v>E</v>
          </cell>
          <cell r="M138" t="str">
            <v>Palhoça</v>
          </cell>
          <cell r="N138" t="str">
            <v>CAU/SC</v>
          </cell>
          <cell r="O138">
            <v>0</v>
          </cell>
          <cell r="P138">
            <v>187.68</v>
          </cell>
          <cell r="Q138">
            <v>187.68</v>
          </cell>
          <cell r="R138">
            <v>97</v>
          </cell>
          <cell r="S138">
            <v>167.81</v>
          </cell>
          <cell r="T138">
            <v>1</v>
          </cell>
          <cell r="U138">
            <v>63.7</v>
          </cell>
          <cell r="V138">
            <v>0</v>
          </cell>
          <cell r="W138">
            <v>0</v>
          </cell>
          <cell r="X138">
            <v>0</v>
          </cell>
          <cell r="Z138">
            <v>231.51</v>
          </cell>
          <cell r="AA138">
            <v>419.19</v>
          </cell>
        </row>
        <row r="139">
          <cell r="A139">
            <v>133</v>
          </cell>
          <cell r="B139">
            <v>44677</v>
          </cell>
          <cell r="C139" t="str">
            <v>Rosana Silveira</v>
          </cell>
          <cell r="D139" t="str">
            <v>Conselheiro</v>
          </cell>
          <cell r="E139">
            <v>44586.517361111109</v>
          </cell>
          <cell r="F139">
            <v>44586.788194444445</v>
          </cell>
          <cell r="G139">
            <v>0</v>
          </cell>
          <cell r="H139">
            <v>0</v>
          </cell>
          <cell r="I139">
            <v>0.27083333333575865</v>
          </cell>
          <cell r="J139">
            <v>0</v>
          </cell>
          <cell r="K139">
            <v>2</v>
          </cell>
          <cell r="L139" t="str">
            <v>E</v>
          </cell>
          <cell r="M139" t="str">
            <v>Palhoça</v>
          </cell>
          <cell r="N139" t="str">
            <v>CAU/SC</v>
          </cell>
          <cell r="O139">
            <v>0</v>
          </cell>
          <cell r="P139">
            <v>187.68</v>
          </cell>
          <cell r="Q139">
            <v>187.68</v>
          </cell>
          <cell r="R139">
            <v>97</v>
          </cell>
          <cell r="S139">
            <v>167.81</v>
          </cell>
          <cell r="T139">
            <v>1</v>
          </cell>
          <cell r="U139">
            <v>63.7</v>
          </cell>
          <cell r="V139">
            <v>0</v>
          </cell>
          <cell r="W139">
            <v>0</v>
          </cell>
          <cell r="X139">
            <v>0</v>
          </cell>
          <cell r="Z139">
            <v>231.51</v>
          </cell>
          <cell r="AA139">
            <v>419.19</v>
          </cell>
        </row>
        <row r="140">
          <cell r="A140">
            <v>134</v>
          </cell>
          <cell r="B140">
            <v>44677</v>
          </cell>
          <cell r="C140" t="str">
            <v>Rosana Silveira</v>
          </cell>
          <cell r="D140" t="str">
            <v>Conselheiro</v>
          </cell>
          <cell r="E140">
            <v>44603.322916666664</v>
          </cell>
          <cell r="F140">
            <v>44603.673611111109</v>
          </cell>
          <cell r="G140">
            <v>0</v>
          </cell>
          <cell r="H140">
            <v>0</v>
          </cell>
          <cell r="I140">
            <v>0.35069444444525288</v>
          </cell>
          <cell r="J140">
            <v>0</v>
          </cell>
          <cell r="K140">
            <v>2</v>
          </cell>
          <cell r="L140" t="str">
            <v>E</v>
          </cell>
          <cell r="M140" t="str">
            <v>Palhoça</v>
          </cell>
          <cell r="N140" t="str">
            <v>CAU/SC</v>
          </cell>
          <cell r="O140">
            <v>0</v>
          </cell>
          <cell r="P140">
            <v>187.68</v>
          </cell>
          <cell r="Q140">
            <v>187.68</v>
          </cell>
          <cell r="R140">
            <v>97</v>
          </cell>
          <cell r="S140">
            <v>167.81</v>
          </cell>
          <cell r="T140">
            <v>1</v>
          </cell>
          <cell r="U140">
            <v>63.7</v>
          </cell>
          <cell r="V140">
            <v>0</v>
          </cell>
          <cell r="W140">
            <v>0</v>
          </cell>
          <cell r="X140">
            <v>0</v>
          </cell>
          <cell r="Z140">
            <v>231.51</v>
          </cell>
          <cell r="AA140">
            <v>419.19</v>
          </cell>
        </row>
        <row r="141">
          <cell r="A141">
            <v>135</v>
          </cell>
          <cell r="B141">
            <v>44677</v>
          </cell>
          <cell r="C141" t="str">
            <v>Rosana Silveira</v>
          </cell>
          <cell r="D141" t="str">
            <v>Conselheiro</v>
          </cell>
          <cell r="E141">
            <v>44679.302083333336</v>
          </cell>
          <cell r="F141">
            <v>44679.565972222219</v>
          </cell>
          <cell r="G141">
            <v>0</v>
          </cell>
          <cell r="H141">
            <v>0</v>
          </cell>
          <cell r="I141">
            <v>0.26388888888322981</v>
          </cell>
          <cell r="J141">
            <v>0</v>
          </cell>
          <cell r="K141">
            <v>2</v>
          </cell>
          <cell r="L141" t="str">
            <v>E</v>
          </cell>
          <cell r="M141" t="str">
            <v>Palhoça</v>
          </cell>
          <cell r="N141" t="str">
            <v>CAU/SC</v>
          </cell>
          <cell r="O141">
            <v>0</v>
          </cell>
          <cell r="P141">
            <v>187.68</v>
          </cell>
          <cell r="Q141">
            <v>187.68</v>
          </cell>
          <cell r="R141">
            <v>97</v>
          </cell>
          <cell r="S141">
            <v>167.81</v>
          </cell>
          <cell r="T141">
            <v>1</v>
          </cell>
          <cell r="U141">
            <v>63.7</v>
          </cell>
          <cell r="V141">
            <v>0</v>
          </cell>
          <cell r="W141">
            <v>0</v>
          </cell>
          <cell r="X141">
            <v>0</v>
          </cell>
          <cell r="Z141">
            <v>231.51</v>
          </cell>
          <cell r="AA141">
            <v>419.19</v>
          </cell>
        </row>
        <row r="142">
          <cell r="A142">
            <v>136</v>
          </cell>
          <cell r="B142">
            <v>44677</v>
          </cell>
          <cell r="C142" t="str">
            <v>Rosana Silveira</v>
          </cell>
          <cell r="D142" t="str">
            <v>Conselheiro</v>
          </cell>
          <cell r="E142">
            <v>44677.517361111109</v>
          </cell>
          <cell r="F142">
            <v>44677.788194444445</v>
          </cell>
          <cell r="G142">
            <v>0</v>
          </cell>
          <cell r="H142">
            <v>0</v>
          </cell>
          <cell r="I142">
            <v>0.27083333333575865</v>
          </cell>
          <cell r="J142">
            <v>0</v>
          </cell>
          <cell r="K142">
            <v>2</v>
          </cell>
          <cell r="L142" t="str">
            <v>E</v>
          </cell>
          <cell r="M142" t="str">
            <v>Palhoça</v>
          </cell>
          <cell r="N142" t="str">
            <v>CAU/SC</v>
          </cell>
          <cell r="O142">
            <v>0</v>
          </cell>
          <cell r="P142">
            <v>187.68</v>
          </cell>
          <cell r="Q142">
            <v>187.68</v>
          </cell>
          <cell r="R142">
            <v>97</v>
          </cell>
          <cell r="S142">
            <v>167.81</v>
          </cell>
          <cell r="T142">
            <v>1</v>
          </cell>
          <cell r="U142">
            <v>63.7</v>
          </cell>
          <cell r="V142">
            <v>0</v>
          </cell>
          <cell r="W142">
            <v>0</v>
          </cell>
          <cell r="X142">
            <v>0</v>
          </cell>
          <cell r="Z142">
            <v>231.51</v>
          </cell>
          <cell r="AA142">
            <v>419.19</v>
          </cell>
        </row>
        <row r="143">
          <cell r="A143">
            <v>137</v>
          </cell>
          <cell r="B143">
            <v>44677</v>
          </cell>
          <cell r="C143" t="str">
            <v>Eliane de Queiroz Gomes Castro</v>
          </cell>
          <cell r="D143" t="str">
            <v>Conselheiro</v>
          </cell>
          <cell r="E143">
            <v>44677.402777777781</v>
          </cell>
          <cell r="F143">
            <v>44678.402777777781</v>
          </cell>
          <cell r="G143">
            <v>1</v>
          </cell>
          <cell r="H143">
            <v>1</v>
          </cell>
          <cell r="I143">
            <v>0</v>
          </cell>
          <cell r="J143">
            <v>1</v>
          </cell>
          <cell r="K143">
            <v>0</v>
          </cell>
          <cell r="L143" t="str">
            <v>E</v>
          </cell>
          <cell r="M143" t="str">
            <v>Rio do Sul</v>
          </cell>
          <cell r="N143" t="str">
            <v>CAU/SC</v>
          </cell>
          <cell r="O143">
            <v>390.99</v>
          </cell>
          <cell r="P143">
            <v>187.68</v>
          </cell>
          <cell r="Q143">
            <v>578.67000000000007</v>
          </cell>
          <cell r="R143">
            <v>380</v>
          </cell>
          <cell r="S143">
            <v>657.4</v>
          </cell>
          <cell r="T143">
            <v>1</v>
          </cell>
          <cell r="U143">
            <v>63.7</v>
          </cell>
          <cell r="V143">
            <v>0</v>
          </cell>
          <cell r="W143">
            <v>0</v>
          </cell>
          <cell r="X143">
            <v>0</v>
          </cell>
          <cell r="Z143">
            <v>721.1</v>
          </cell>
          <cell r="AA143">
            <v>1299.7700000000002</v>
          </cell>
        </row>
        <row r="144">
          <cell r="A144">
            <v>138</v>
          </cell>
          <cell r="B144">
            <v>44677</v>
          </cell>
          <cell r="C144" t="str">
            <v>Silvya Helena Caprario</v>
          </cell>
          <cell r="D144" t="str">
            <v>Conselheiro</v>
          </cell>
          <cell r="E144">
            <v>44679.3125</v>
          </cell>
          <cell r="F144">
            <v>44679.552083333336</v>
          </cell>
          <cell r="G144">
            <v>0</v>
          </cell>
          <cell r="H144">
            <v>0</v>
          </cell>
          <cell r="I144">
            <v>0.23958333333575865</v>
          </cell>
          <cell r="J144">
            <v>0</v>
          </cell>
          <cell r="K144">
            <v>2</v>
          </cell>
          <cell r="L144" t="str">
            <v>E</v>
          </cell>
          <cell r="M144" t="str">
            <v>Florianopolis</v>
          </cell>
          <cell r="N144" t="str">
            <v>CAU/SC</v>
          </cell>
          <cell r="O144">
            <v>0</v>
          </cell>
          <cell r="P144">
            <v>187.68</v>
          </cell>
          <cell r="Q144">
            <v>187.68</v>
          </cell>
          <cell r="R144">
            <v>52</v>
          </cell>
          <cell r="S144">
            <v>89.96</v>
          </cell>
          <cell r="T144">
            <v>1</v>
          </cell>
          <cell r="U144">
            <v>63.7</v>
          </cell>
          <cell r="V144">
            <v>0</v>
          </cell>
          <cell r="W144">
            <v>0</v>
          </cell>
          <cell r="X144">
            <v>0</v>
          </cell>
          <cell r="Z144">
            <v>153.66</v>
          </cell>
          <cell r="AA144">
            <v>341.34</v>
          </cell>
        </row>
        <row r="145">
          <cell r="A145">
            <v>139</v>
          </cell>
          <cell r="B145">
            <v>44677</v>
          </cell>
          <cell r="C145" t="str">
            <v>Patricia Figueiredo Sarquis Herden</v>
          </cell>
          <cell r="D145" t="str">
            <v>Conselheiro</v>
          </cell>
          <cell r="E145">
            <v>44670.545138888891</v>
          </cell>
          <cell r="F145">
            <v>44670.701388888891</v>
          </cell>
          <cell r="G145">
            <v>0</v>
          </cell>
          <cell r="H145">
            <v>0</v>
          </cell>
          <cell r="I145">
            <v>0.15625</v>
          </cell>
          <cell r="J145">
            <v>0</v>
          </cell>
          <cell r="K145">
            <v>1</v>
          </cell>
          <cell r="L145" t="str">
            <v>E</v>
          </cell>
          <cell r="M145" t="str">
            <v>Florianopolis</v>
          </cell>
          <cell r="N145" t="str">
            <v>CAU/SC</v>
          </cell>
          <cell r="O145">
            <v>0</v>
          </cell>
          <cell r="P145">
            <v>93.84</v>
          </cell>
          <cell r="Q145">
            <v>93.84</v>
          </cell>
          <cell r="R145">
            <v>60</v>
          </cell>
          <cell r="S145">
            <v>103.8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Z145">
            <v>103.8</v>
          </cell>
          <cell r="AA145">
            <v>197.64</v>
          </cell>
        </row>
        <row r="146">
          <cell r="A146">
            <v>140</v>
          </cell>
          <cell r="B146">
            <v>44677</v>
          </cell>
          <cell r="C146" t="str">
            <v>Patricia Figueiredo Sarquis Herden</v>
          </cell>
          <cell r="D146" t="str">
            <v>Conselheiro</v>
          </cell>
          <cell r="E146">
            <v>44676.947916666664</v>
          </cell>
          <cell r="F146">
            <v>44678.947916666664</v>
          </cell>
          <cell r="G146">
            <v>2</v>
          </cell>
          <cell r="H146">
            <v>2</v>
          </cell>
          <cell r="I146">
            <v>0</v>
          </cell>
          <cell r="J146">
            <v>2</v>
          </cell>
          <cell r="K146">
            <v>0</v>
          </cell>
          <cell r="L146" t="str">
            <v>E</v>
          </cell>
          <cell r="M146" t="str">
            <v>Florianopolis</v>
          </cell>
          <cell r="N146" t="str">
            <v>UNOESC</v>
          </cell>
          <cell r="O146">
            <v>781.98</v>
          </cell>
          <cell r="P146">
            <v>375.36</v>
          </cell>
          <cell r="Q146">
            <v>1157.3400000000001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Z146">
            <v>0</v>
          </cell>
          <cell r="AA146">
            <v>1157.3400000000001</v>
          </cell>
        </row>
        <row r="147">
          <cell r="A147">
            <v>141</v>
          </cell>
          <cell r="B147">
            <v>44677</v>
          </cell>
          <cell r="C147" t="str">
            <v>Newton Marçal Santos</v>
          </cell>
          <cell r="D147" t="str">
            <v>Conselheiro</v>
          </cell>
          <cell r="E147">
            <v>44678.305555555555</v>
          </cell>
          <cell r="F147">
            <v>44678.993055555555</v>
          </cell>
          <cell r="G147">
            <v>0</v>
          </cell>
          <cell r="H147">
            <v>0</v>
          </cell>
          <cell r="I147">
            <v>0.6875</v>
          </cell>
          <cell r="J147">
            <v>0</v>
          </cell>
          <cell r="K147">
            <v>2</v>
          </cell>
          <cell r="L147" t="str">
            <v>E</v>
          </cell>
          <cell r="M147" t="str">
            <v>Caçador</v>
          </cell>
          <cell r="N147" t="str">
            <v>SSP</v>
          </cell>
          <cell r="O147">
            <v>0</v>
          </cell>
          <cell r="P147">
            <v>187.68</v>
          </cell>
          <cell r="Q147">
            <v>187.68</v>
          </cell>
          <cell r="R147">
            <v>808</v>
          </cell>
          <cell r="S147">
            <v>1397.84</v>
          </cell>
          <cell r="T147">
            <v>1</v>
          </cell>
          <cell r="U147">
            <v>63.7</v>
          </cell>
          <cell r="V147">
            <v>0</v>
          </cell>
          <cell r="W147">
            <v>0</v>
          </cell>
          <cell r="X147">
            <v>0</v>
          </cell>
          <cell r="Z147">
            <v>1461.54</v>
          </cell>
          <cell r="AA147">
            <v>1649.22</v>
          </cell>
        </row>
        <row r="148">
          <cell r="A148">
            <v>142</v>
          </cell>
          <cell r="B148">
            <v>44677</v>
          </cell>
          <cell r="C148" t="str">
            <v>Patricia Figueiredo Sarquis Herden</v>
          </cell>
          <cell r="D148" t="str">
            <v>Conselheiro</v>
          </cell>
          <cell r="E148">
            <v>44645.336805555555</v>
          </cell>
          <cell r="F148">
            <v>44645.802083333336</v>
          </cell>
          <cell r="G148">
            <v>0</v>
          </cell>
          <cell r="H148">
            <v>0</v>
          </cell>
          <cell r="I148">
            <v>0.46527777778101154</v>
          </cell>
          <cell r="J148">
            <v>0</v>
          </cell>
          <cell r="K148">
            <v>2</v>
          </cell>
          <cell r="L148" t="str">
            <v>E</v>
          </cell>
          <cell r="M148" t="str">
            <v>Florianopolis</v>
          </cell>
          <cell r="N148" t="str">
            <v>CAU/SC</v>
          </cell>
          <cell r="O148">
            <v>0</v>
          </cell>
          <cell r="P148">
            <v>187.68</v>
          </cell>
          <cell r="Q148">
            <v>187.68</v>
          </cell>
          <cell r="R148">
            <v>60</v>
          </cell>
          <cell r="S148">
            <v>103.8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Z148">
            <v>103.8</v>
          </cell>
          <cell r="AA148">
            <v>291.48</v>
          </cell>
        </row>
        <row r="149">
          <cell r="A149">
            <v>143</v>
          </cell>
          <cell r="B149">
            <v>44677</v>
          </cell>
          <cell r="C149" t="str">
            <v>Patricia Figueiredo Sarquis Herden</v>
          </cell>
          <cell r="D149" t="str">
            <v>Conselheiro</v>
          </cell>
          <cell r="E149">
            <v>44648.520833333336</v>
          </cell>
          <cell r="F149">
            <v>44648.774305555555</v>
          </cell>
          <cell r="G149">
            <v>0</v>
          </cell>
          <cell r="H149">
            <v>0</v>
          </cell>
          <cell r="I149">
            <v>0.25347222221898846</v>
          </cell>
          <cell r="J149">
            <v>0</v>
          </cell>
          <cell r="K149">
            <v>2</v>
          </cell>
          <cell r="L149" t="str">
            <v>E</v>
          </cell>
          <cell r="M149" t="str">
            <v>Florianopolis</v>
          </cell>
          <cell r="N149" t="str">
            <v>CAU/SC</v>
          </cell>
          <cell r="O149">
            <v>0</v>
          </cell>
          <cell r="P149">
            <v>187.68</v>
          </cell>
          <cell r="Q149">
            <v>187.68</v>
          </cell>
          <cell r="R149">
            <v>60</v>
          </cell>
          <cell r="S149">
            <v>103.8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Z149">
            <v>103.8</v>
          </cell>
          <cell r="AA149">
            <v>291.48</v>
          </cell>
        </row>
        <row r="150">
          <cell r="A150">
            <v>144</v>
          </cell>
          <cell r="B150">
            <v>44677</v>
          </cell>
          <cell r="C150" t="str">
            <v>Patricia Figueiredo Sarquis Herden</v>
          </cell>
          <cell r="D150" t="str">
            <v>Conselheiro</v>
          </cell>
          <cell r="E150">
            <v>44650.333333333336</v>
          </cell>
          <cell r="F150">
            <v>44650.777777777781</v>
          </cell>
          <cell r="G150">
            <v>0</v>
          </cell>
          <cell r="H150">
            <v>0</v>
          </cell>
          <cell r="I150">
            <v>0.44444444444525288</v>
          </cell>
          <cell r="J150">
            <v>0</v>
          </cell>
          <cell r="K150">
            <v>2</v>
          </cell>
          <cell r="L150" t="str">
            <v>E</v>
          </cell>
          <cell r="M150" t="str">
            <v>Florianopolis</v>
          </cell>
          <cell r="N150" t="str">
            <v>FECAM CAU/SC</v>
          </cell>
          <cell r="O150">
            <v>0</v>
          </cell>
          <cell r="P150">
            <v>187.68</v>
          </cell>
          <cell r="Q150">
            <v>187.68</v>
          </cell>
          <cell r="R150">
            <v>68</v>
          </cell>
          <cell r="S150">
            <v>117.64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Z150">
            <v>117.64</v>
          </cell>
          <cell r="AA150">
            <v>305.32</v>
          </cell>
        </row>
        <row r="151">
          <cell r="A151">
            <v>145</v>
          </cell>
          <cell r="B151">
            <v>44677</v>
          </cell>
          <cell r="C151" t="str">
            <v>Patricia Figueiredo Sarquis Herden</v>
          </cell>
          <cell r="D151" t="str">
            <v>Conselheiro</v>
          </cell>
          <cell r="E151">
            <v>44651.503472222219</v>
          </cell>
          <cell r="F151">
            <v>44651.902777777781</v>
          </cell>
          <cell r="G151">
            <v>0</v>
          </cell>
          <cell r="H151">
            <v>0</v>
          </cell>
          <cell r="I151">
            <v>0.39930555556202307</v>
          </cell>
          <cell r="J151">
            <v>0</v>
          </cell>
          <cell r="K151">
            <v>2</v>
          </cell>
          <cell r="L151" t="str">
            <v>E</v>
          </cell>
          <cell r="M151" t="str">
            <v>Florianopolis</v>
          </cell>
          <cell r="N151" t="str">
            <v>ACE
Office Flex ALESC</v>
          </cell>
          <cell r="O151">
            <v>0</v>
          </cell>
          <cell r="P151">
            <v>187.68</v>
          </cell>
          <cell r="Q151">
            <v>187.68</v>
          </cell>
          <cell r="R151">
            <v>94</v>
          </cell>
          <cell r="S151">
            <v>162.62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Z151">
            <v>162.62</v>
          </cell>
          <cell r="AA151">
            <v>350.3</v>
          </cell>
        </row>
        <row r="152">
          <cell r="A152">
            <v>146</v>
          </cell>
          <cell r="B152">
            <v>44677</v>
          </cell>
          <cell r="C152" t="str">
            <v>Patricia Figueiredo Sarquis Herden</v>
          </cell>
          <cell r="D152" t="str">
            <v>Conselheiro</v>
          </cell>
          <cell r="E152">
            <v>44663.524305555555</v>
          </cell>
          <cell r="F152">
            <v>44663.795138888891</v>
          </cell>
          <cell r="G152">
            <v>0</v>
          </cell>
          <cell r="H152">
            <v>0</v>
          </cell>
          <cell r="I152">
            <v>0.27083333333575865</v>
          </cell>
          <cell r="J152">
            <v>0</v>
          </cell>
          <cell r="K152">
            <v>2</v>
          </cell>
          <cell r="L152" t="str">
            <v>E</v>
          </cell>
          <cell r="M152" t="str">
            <v>Florianopolis</v>
          </cell>
          <cell r="N152" t="str">
            <v>CAU/SC</v>
          </cell>
          <cell r="O152">
            <v>0</v>
          </cell>
          <cell r="P152">
            <v>187.68</v>
          </cell>
          <cell r="Q152">
            <v>187.68</v>
          </cell>
          <cell r="R152">
            <v>60</v>
          </cell>
          <cell r="S152">
            <v>103.8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Z152">
            <v>103.8</v>
          </cell>
          <cell r="AA152">
            <v>291.48</v>
          </cell>
        </row>
        <row r="153">
          <cell r="A153">
            <v>147</v>
          </cell>
          <cell r="B153">
            <v>44677</v>
          </cell>
          <cell r="C153" t="str">
            <v>Patricia Figueiredo Sarquis Herden</v>
          </cell>
          <cell r="D153" t="str">
            <v>Conselheiro</v>
          </cell>
          <cell r="E153">
            <v>44664.524305555555</v>
          </cell>
          <cell r="F153">
            <v>44664.774305555555</v>
          </cell>
          <cell r="G153">
            <v>0</v>
          </cell>
          <cell r="H153">
            <v>0</v>
          </cell>
          <cell r="I153">
            <v>0.25</v>
          </cell>
          <cell r="J153">
            <v>0</v>
          </cell>
          <cell r="K153">
            <v>2</v>
          </cell>
          <cell r="L153" t="str">
            <v>E</v>
          </cell>
          <cell r="M153" t="str">
            <v>Florianopolis</v>
          </cell>
          <cell r="N153" t="str">
            <v>CAU/SC</v>
          </cell>
          <cell r="O153">
            <v>0</v>
          </cell>
          <cell r="P153">
            <v>187.68</v>
          </cell>
          <cell r="Q153">
            <v>187.68</v>
          </cell>
          <cell r="R153">
            <v>60</v>
          </cell>
          <cell r="S153">
            <v>103.8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Z153">
            <v>103.8</v>
          </cell>
          <cell r="AA153">
            <v>291.48</v>
          </cell>
        </row>
        <row r="154">
          <cell r="A154">
            <v>148</v>
          </cell>
          <cell r="B154">
            <v>44677</v>
          </cell>
          <cell r="C154" t="str">
            <v>Patricia Figueiredo Sarquis Herden</v>
          </cell>
          <cell r="D154" t="str">
            <v>Conselheiro</v>
          </cell>
          <cell r="E154">
            <v>44665.354166666664</v>
          </cell>
          <cell r="F154">
            <v>44665.753472222219</v>
          </cell>
          <cell r="G154">
            <v>0</v>
          </cell>
          <cell r="H154">
            <v>0</v>
          </cell>
          <cell r="I154">
            <v>0.39930555555474712</v>
          </cell>
          <cell r="J154">
            <v>0</v>
          </cell>
          <cell r="K154">
            <v>2</v>
          </cell>
          <cell r="L154" t="str">
            <v>E</v>
          </cell>
          <cell r="M154" t="str">
            <v>Florianopolis</v>
          </cell>
          <cell r="N154" t="str">
            <v>CAU/SC</v>
          </cell>
          <cell r="O154">
            <v>0</v>
          </cell>
          <cell r="P154">
            <v>187.68</v>
          </cell>
          <cell r="Q154">
            <v>187.68</v>
          </cell>
          <cell r="R154">
            <v>60</v>
          </cell>
          <cell r="S154">
            <v>103.8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Z154">
            <v>103.8</v>
          </cell>
          <cell r="AA154">
            <v>291.48</v>
          </cell>
        </row>
        <row r="155">
          <cell r="A155">
            <v>149</v>
          </cell>
          <cell r="B155">
            <v>44677</v>
          </cell>
          <cell r="C155" t="str">
            <v>Patricia Figueiredo Sarquis Herden</v>
          </cell>
          <cell r="D155" t="str">
            <v>Conselheiro</v>
          </cell>
          <cell r="E155">
            <v>44669.586805555555</v>
          </cell>
          <cell r="F155">
            <v>44669.795138888891</v>
          </cell>
          <cell r="G155">
            <v>0</v>
          </cell>
          <cell r="H155">
            <v>0</v>
          </cell>
          <cell r="I155">
            <v>0.20833333333575865</v>
          </cell>
          <cell r="J155">
            <v>0</v>
          </cell>
          <cell r="K155">
            <v>1</v>
          </cell>
          <cell r="L155" t="str">
            <v>E</v>
          </cell>
          <cell r="M155" t="str">
            <v>Florianopolis</v>
          </cell>
          <cell r="N155" t="str">
            <v>CAU/SC</v>
          </cell>
          <cell r="O155">
            <v>0</v>
          </cell>
          <cell r="P155">
            <v>93.84</v>
          </cell>
          <cell r="Q155">
            <v>93.84</v>
          </cell>
          <cell r="R155">
            <v>60</v>
          </cell>
          <cell r="S155">
            <v>103.8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Z155">
            <v>103.8</v>
          </cell>
          <cell r="AA155">
            <v>197.64</v>
          </cell>
        </row>
        <row r="156">
          <cell r="A156">
            <v>150</v>
          </cell>
          <cell r="B156">
            <v>44677</v>
          </cell>
          <cell r="C156" t="str">
            <v>Patricia Figueiredo Sarquis Herden</v>
          </cell>
          <cell r="D156" t="str">
            <v>Conselheiro</v>
          </cell>
          <cell r="E156">
            <v>44671.75</v>
          </cell>
          <cell r="F156">
            <v>44671.951388888891</v>
          </cell>
          <cell r="G156">
            <v>0</v>
          </cell>
          <cell r="H156">
            <v>0</v>
          </cell>
          <cell r="I156">
            <v>0.20138888889050577</v>
          </cell>
          <cell r="J156">
            <v>0</v>
          </cell>
          <cell r="K156">
            <v>1</v>
          </cell>
          <cell r="L156" t="str">
            <v>E</v>
          </cell>
          <cell r="M156" t="str">
            <v>Florianopolis</v>
          </cell>
          <cell r="N156" t="str">
            <v>MESC</v>
          </cell>
          <cell r="O156">
            <v>0</v>
          </cell>
          <cell r="P156">
            <v>93.84</v>
          </cell>
          <cell r="Q156">
            <v>93.84</v>
          </cell>
          <cell r="R156">
            <v>61</v>
          </cell>
          <cell r="S156">
            <v>105.53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Z156">
            <v>105.53</v>
          </cell>
          <cell r="AA156">
            <v>199.37</v>
          </cell>
        </row>
        <row r="157">
          <cell r="A157">
            <v>151</v>
          </cell>
          <cell r="B157">
            <v>44684</v>
          </cell>
          <cell r="C157" t="str">
            <v>Gogliardo Vieira Maragno</v>
          </cell>
          <cell r="D157" t="str">
            <v>Conselheiro</v>
          </cell>
          <cell r="E157">
            <v>44678.53125</v>
          </cell>
          <cell r="F157">
            <v>44678.767361111109</v>
          </cell>
          <cell r="G157">
            <v>0</v>
          </cell>
          <cell r="H157">
            <v>0</v>
          </cell>
          <cell r="I157">
            <v>0.23611111110949423</v>
          </cell>
          <cell r="J157">
            <v>0</v>
          </cell>
          <cell r="K157">
            <v>2</v>
          </cell>
          <cell r="L157" t="str">
            <v>E</v>
          </cell>
          <cell r="M157" t="str">
            <v>Florianopolis</v>
          </cell>
          <cell r="N157" t="str">
            <v>CAU/SC</v>
          </cell>
          <cell r="O157">
            <v>0</v>
          </cell>
          <cell r="P157">
            <v>187.68</v>
          </cell>
          <cell r="Q157">
            <v>187.68</v>
          </cell>
          <cell r="R157">
            <v>32</v>
          </cell>
          <cell r="S157">
            <v>55.36</v>
          </cell>
          <cell r="T157">
            <v>1</v>
          </cell>
          <cell r="U157">
            <v>63.7</v>
          </cell>
          <cell r="V157">
            <v>0</v>
          </cell>
          <cell r="W157">
            <v>0</v>
          </cell>
          <cell r="X157">
            <v>0</v>
          </cell>
          <cell r="Z157">
            <v>119.06</v>
          </cell>
          <cell r="AA157">
            <v>306.74</v>
          </cell>
        </row>
        <row r="158">
          <cell r="A158">
            <v>152</v>
          </cell>
          <cell r="B158">
            <v>44684</v>
          </cell>
          <cell r="C158" t="str">
            <v>Larissa Moreira</v>
          </cell>
          <cell r="D158" t="str">
            <v>Conselheiro</v>
          </cell>
          <cell r="E158">
            <v>44678.302083333336</v>
          </cell>
          <cell r="F158">
            <v>44678.982638888891</v>
          </cell>
          <cell r="G158">
            <v>0</v>
          </cell>
          <cell r="H158">
            <v>0</v>
          </cell>
          <cell r="I158">
            <v>0.68055555555474712</v>
          </cell>
          <cell r="J158">
            <v>0</v>
          </cell>
          <cell r="K158">
            <v>2</v>
          </cell>
          <cell r="L158" t="str">
            <v>E</v>
          </cell>
          <cell r="M158" t="str">
            <v>Joinville</v>
          </cell>
          <cell r="N158" t="str">
            <v>CAU/SC</v>
          </cell>
          <cell r="O158">
            <v>0</v>
          </cell>
          <cell r="P158">
            <v>187.68</v>
          </cell>
          <cell r="Q158">
            <v>187.68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4</v>
          </cell>
          <cell r="W158">
            <v>218.92</v>
          </cell>
          <cell r="X158">
            <v>151.88999999999999</v>
          </cell>
          <cell r="Z158">
            <v>370.80999999999995</v>
          </cell>
          <cell r="AA158">
            <v>558.49</v>
          </cell>
        </row>
        <row r="159">
          <cell r="A159">
            <v>153</v>
          </cell>
          <cell r="B159">
            <v>44684</v>
          </cell>
          <cell r="C159" t="str">
            <v>Jose Alberto Gebara</v>
          </cell>
          <cell r="D159" t="str">
            <v>Conselheiro</v>
          </cell>
          <cell r="E159">
            <v>44670.354166666664</v>
          </cell>
          <cell r="F159">
            <v>44670.524305555555</v>
          </cell>
          <cell r="G159">
            <v>0</v>
          </cell>
          <cell r="H159">
            <v>0</v>
          </cell>
          <cell r="I159">
            <v>0.17013888889050577</v>
          </cell>
          <cell r="J159">
            <v>0</v>
          </cell>
          <cell r="K159">
            <v>1</v>
          </cell>
          <cell r="L159" t="str">
            <v>E</v>
          </cell>
          <cell r="M159" t="str">
            <v>Florianopolis</v>
          </cell>
          <cell r="N159" t="str">
            <v>CAU/SC</v>
          </cell>
          <cell r="O159">
            <v>0</v>
          </cell>
          <cell r="P159">
            <v>93.84</v>
          </cell>
          <cell r="Q159">
            <v>93.84</v>
          </cell>
          <cell r="S159">
            <v>0</v>
          </cell>
          <cell r="T159">
            <v>1</v>
          </cell>
          <cell r="U159">
            <v>63.7</v>
          </cell>
          <cell r="V159">
            <v>0</v>
          </cell>
          <cell r="W159">
            <v>0</v>
          </cell>
          <cell r="X159">
            <v>0</v>
          </cell>
          <cell r="Z159">
            <v>63.7</v>
          </cell>
          <cell r="AA159">
            <v>157.54000000000002</v>
          </cell>
        </row>
        <row r="160">
          <cell r="A160">
            <v>154</v>
          </cell>
          <cell r="B160">
            <v>44684</v>
          </cell>
          <cell r="C160" t="str">
            <v>Newton Marçal Santos</v>
          </cell>
          <cell r="D160" t="str">
            <v>Conselheiro</v>
          </cell>
          <cell r="E160">
            <v>44679.354166666664</v>
          </cell>
          <cell r="F160">
            <v>44679.729166666664</v>
          </cell>
          <cell r="G160">
            <v>0</v>
          </cell>
          <cell r="H160">
            <v>0</v>
          </cell>
          <cell r="I160">
            <v>0.375</v>
          </cell>
          <cell r="J160">
            <v>0</v>
          </cell>
          <cell r="K160">
            <v>2</v>
          </cell>
          <cell r="L160" t="str">
            <v>E</v>
          </cell>
          <cell r="M160" t="str">
            <v>Caçador</v>
          </cell>
          <cell r="N160" t="str">
            <v>CAU/SC</v>
          </cell>
          <cell r="O160">
            <v>0</v>
          </cell>
          <cell r="P160">
            <v>187.68</v>
          </cell>
          <cell r="Q160">
            <v>187.68</v>
          </cell>
          <cell r="R160">
            <v>0</v>
          </cell>
          <cell r="S160">
            <v>0</v>
          </cell>
          <cell r="T160">
            <v>1</v>
          </cell>
          <cell r="U160">
            <v>63.7</v>
          </cell>
          <cell r="V160">
            <v>0</v>
          </cell>
          <cell r="W160">
            <v>0</v>
          </cell>
          <cell r="X160">
            <v>0</v>
          </cell>
          <cell r="Z160">
            <v>63.7</v>
          </cell>
          <cell r="AA160">
            <v>251.38</v>
          </cell>
        </row>
        <row r="161">
          <cell r="A161">
            <v>155</v>
          </cell>
          <cell r="B161">
            <v>44684</v>
          </cell>
          <cell r="C161" t="str">
            <v>Silvya Helena Caprario</v>
          </cell>
          <cell r="D161" t="str">
            <v>Conselheiro</v>
          </cell>
          <cell r="E161">
            <v>44683.524305555555</v>
          </cell>
          <cell r="F161">
            <v>44683.767361111109</v>
          </cell>
          <cell r="G161">
            <v>0</v>
          </cell>
          <cell r="H161">
            <v>0</v>
          </cell>
          <cell r="I161">
            <v>0.24305555555474712</v>
          </cell>
          <cell r="J161">
            <v>0</v>
          </cell>
          <cell r="K161">
            <v>2</v>
          </cell>
          <cell r="L161" t="str">
            <v>E</v>
          </cell>
          <cell r="M161" t="str">
            <v>Florianopolis</v>
          </cell>
          <cell r="N161" t="str">
            <v>CAU/SC</v>
          </cell>
          <cell r="O161">
            <v>0</v>
          </cell>
          <cell r="P161">
            <v>187.68</v>
          </cell>
          <cell r="Q161">
            <v>187.68</v>
          </cell>
          <cell r="R161">
            <v>52</v>
          </cell>
          <cell r="S161">
            <v>89.96</v>
          </cell>
          <cell r="T161">
            <v>1</v>
          </cell>
          <cell r="U161">
            <v>63.7</v>
          </cell>
          <cell r="V161">
            <v>0</v>
          </cell>
          <cell r="W161">
            <v>0</v>
          </cell>
          <cell r="X161">
            <v>0</v>
          </cell>
          <cell r="Z161">
            <v>153.66</v>
          </cell>
          <cell r="AA161">
            <v>341.34</v>
          </cell>
        </row>
        <row r="162">
          <cell r="A162">
            <v>156</v>
          </cell>
          <cell r="B162">
            <v>44684</v>
          </cell>
          <cell r="C162" t="str">
            <v>Gogliardo Vieira Maragno</v>
          </cell>
          <cell r="D162" t="str">
            <v>Conselheiro</v>
          </cell>
          <cell r="E162">
            <v>44683.53125</v>
          </cell>
          <cell r="F162">
            <v>44683.760416666664</v>
          </cell>
          <cell r="G162">
            <v>0</v>
          </cell>
          <cell r="H162">
            <v>0</v>
          </cell>
          <cell r="I162">
            <v>0.22916666666424135</v>
          </cell>
          <cell r="J162">
            <v>0</v>
          </cell>
          <cell r="K162">
            <v>2</v>
          </cell>
          <cell r="L162" t="str">
            <v>E</v>
          </cell>
          <cell r="M162" t="str">
            <v>Florianopolis</v>
          </cell>
          <cell r="N162" t="str">
            <v>CAU/SC</v>
          </cell>
          <cell r="O162">
            <v>0</v>
          </cell>
          <cell r="P162">
            <v>187.68</v>
          </cell>
          <cell r="Q162">
            <v>187.68</v>
          </cell>
          <cell r="R162">
            <v>32</v>
          </cell>
          <cell r="S162">
            <v>55.36</v>
          </cell>
          <cell r="T162">
            <v>1</v>
          </cell>
          <cell r="U162">
            <v>63.7</v>
          </cell>
          <cell r="V162">
            <v>0</v>
          </cell>
          <cell r="W162">
            <v>0</v>
          </cell>
          <cell r="X162">
            <v>0</v>
          </cell>
          <cell r="Z162">
            <v>119.06</v>
          </cell>
          <cell r="AA162">
            <v>306.74</v>
          </cell>
        </row>
        <row r="163">
          <cell r="A163">
            <v>157</v>
          </cell>
          <cell r="B163">
            <v>44684</v>
          </cell>
          <cell r="C163" t="str">
            <v>Rosana Silveira</v>
          </cell>
          <cell r="D163" t="str">
            <v>Conselheiro</v>
          </cell>
          <cell r="E163">
            <v>44683.517361111109</v>
          </cell>
          <cell r="F163">
            <v>44683.784722222219</v>
          </cell>
          <cell r="G163">
            <v>0</v>
          </cell>
          <cell r="H163">
            <v>0</v>
          </cell>
          <cell r="I163">
            <v>0.26736111110949423</v>
          </cell>
          <cell r="J163">
            <v>0</v>
          </cell>
          <cell r="K163">
            <v>2</v>
          </cell>
          <cell r="L163" t="str">
            <v>E</v>
          </cell>
          <cell r="M163" t="str">
            <v>Palhoça</v>
          </cell>
          <cell r="N163" t="str">
            <v>CAU/SC</v>
          </cell>
          <cell r="O163">
            <v>0</v>
          </cell>
          <cell r="P163">
            <v>187.68</v>
          </cell>
          <cell r="Q163">
            <v>187.68</v>
          </cell>
          <cell r="R163">
            <v>97</v>
          </cell>
          <cell r="S163">
            <v>167.81</v>
          </cell>
          <cell r="T163">
            <v>1</v>
          </cell>
          <cell r="U163">
            <v>63.7</v>
          </cell>
          <cell r="V163">
            <v>0</v>
          </cell>
          <cell r="W163">
            <v>0</v>
          </cell>
          <cell r="X163">
            <v>0</v>
          </cell>
          <cell r="Z163">
            <v>231.51</v>
          </cell>
          <cell r="AA163">
            <v>419.19</v>
          </cell>
        </row>
        <row r="164">
          <cell r="A164">
            <v>158</v>
          </cell>
          <cell r="B164">
            <v>44684</v>
          </cell>
          <cell r="C164" t="str">
            <v>Eliane de Queiroz Gomes Castro</v>
          </cell>
          <cell r="D164" t="str">
            <v>Conselheiro</v>
          </cell>
          <cell r="E164">
            <v>44683.402777777781</v>
          </cell>
          <cell r="F164">
            <v>44684.402777777781</v>
          </cell>
          <cell r="G164">
            <v>1</v>
          </cell>
          <cell r="H164">
            <v>1</v>
          </cell>
          <cell r="I164">
            <v>0</v>
          </cell>
          <cell r="J164">
            <v>1</v>
          </cell>
          <cell r="K164">
            <v>0</v>
          </cell>
          <cell r="L164" t="str">
            <v>E</v>
          </cell>
          <cell r="M164" t="str">
            <v>Rio do Sul</v>
          </cell>
          <cell r="N164" t="str">
            <v>CAU/SC</v>
          </cell>
          <cell r="O164">
            <v>390.99</v>
          </cell>
          <cell r="P164">
            <v>187.68</v>
          </cell>
          <cell r="Q164">
            <v>578.67000000000007</v>
          </cell>
          <cell r="R164">
            <v>380</v>
          </cell>
          <cell r="S164">
            <v>657.4</v>
          </cell>
          <cell r="T164">
            <v>1</v>
          </cell>
          <cell r="U164">
            <v>63.7</v>
          </cell>
          <cell r="V164">
            <v>0</v>
          </cell>
          <cell r="W164">
            <v>0</v>
          </cell>
          <cell r="X164">
            <v>0</v>
          </cell>
          <cell r="Z164">
            <v>721.1</v>
          </cell>
          <cell r="AA164">
            <v>1299.7700000000002</v>
          </cell>
        </row>
        <row r="165">
          <cell r="A165">
            <v>159</v>
          </cell>
          <cell r="B165">
            <v>44684</v>
          </cell>
          <cell r="C165" t="str">
            <v>Janete Sueli Krueger</v>
          </cell>
          <cell r="D165" t="str">
            <v>Conselheiro</v>
          </cell>
          <cell r="E165">
            <v>44659.25</v>
          </cell>
          <cell r="F165">
            <v>44659.729166666664</v>
          </cell>
          <cell r="G165">
            <v>0</v>
          </cell>
          <cell r="H165">
            <v>0</v>
          </cell>
          <cell r="I165">
            <v>0.47916666666424135</v>
          </cell>
          <cell r="J165">
            <v>0</v>
          </cell>
          <cell r="K165">
            <v>2</v>
          </cell>
          <cell r="L165" t="str">
            <v>E</v>
          </cell>
          <cell r="M165" t="str">
            <v>Penha</v>
          </cell>
          <cell r="N165" t="str">
            <v>CAU/SC</v>
          </cell>
          <cell r="O165">
            <v>0</v>
          </cell>
          <cell r="P165">
            <v>0</v>
          </cell>
          <cell r="Q165">
            <v>0</v>
          </cell>
          <cell r="R165">
            <v>234</v>
          </cell>
          <cell r="S165">
            <v>404.82</v>
          </cell>
          <cell r="T165">
            <v>1</v>
          </cell>
          <cell r="U165">
            <v>63.7</v>
          </cell>
          <cell r="V165">
            <v>0</v>
          </cell>
          <cell r="W165">
            <v>0</v>
          </cell>
          <cell r="X165">
            <v>0</v>
          </cell>
          <cell r="Z165">
            <v>468.52</v>
          </cell>
          <cell r="AA165">
            <v>468.52</v>
          </cell>
        </row>
        <row r="166">
          <cell r="A166">
            <v>160</v>
          </cell>
          <cell r="B166">
            <v>44691</v>
          </cell>
          <cell r="C166" t="str">
            <v>João Vicente Scarpin</v>
          </cell>
          <cell r="D166" t="str">
            <v>Empregado</v>
          </cell>
          <cell r="E166">
            <v>44697.177083333336</v>
          </cell>
          <cell r="F166">
            <v>44698.996527777781</v>
          </cell>
          <cell r="G166">
            <v>1</v>
          </cell>
          <cell r="H166">
            <v>1</v>
          </cell>
          <cell r="I166">
            <v>0.81944444444525288</v>
          </cell>
          <cell r="J166">
            <v>1</v>
          </cell>
          <cell r="K166">
            <v>2</v>
          </cell>
          <cell r="L166" t="str">
            <v>NN</v>
          </cell>
          <cell r="M166" t="str">
            <v>Florianopolis</v>
          </cell>
          <cell r="N166" t="str">
            <v>Vitoria/ES</v>
          </cell>
          <cell r="O166">
            <v>547.4</v>
          </cell>
          <cell r="P166">
            <v>437.88</v>
          </cell>
          <cell r="Q166">
            <v>985.28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6</v>
          </cell>
          <cell r="W166">
            <v>375.29999999999995</v>
          </cell>
          <cell r="X166">
            <v>0</v>
          </cell>
          <cell r="Z166">
            <v>375.29999999999995</v>
          </cell>
          <cell r="AA166">
            <v>1360.58</v>
          </cell>
        </row>
        <row r="167">
          <cell r="A167">
            <v>161</v>
          </cell>
          <cell r="B167">
            <v>44691</v>
          </cell>
          <cell r="C167" t="str">
            <v>Jose Alberto Gebara</v>
          </cell>
          <cell r="D167" t="str">
            <v>Conselheiro</v>
          </cell>
          <cell r="E167">
            <v>44677.55</v>
          </cell>
          <cell r="F167">
            <v>44677.718055555553</v>
          </cell>
          <cell r="G167">
            <v>0</v>
          </cell>
          <cell r="H167">
            <v>0</v>
          </cell>
          <cell r="I167">
            <v>0.16805555555038154</v>
          </cell>
          <cell r="J167">
            <v>0</v>
          </cell>
          <cell r="K167">
            <v>1</v>
          </cell>
          <cell r="L167" t="str">
            <v>E</v>
          </cell>
          <cell r="M167" t="str">
            <v>Florianopolis</v>
          </cell>
          <cell r="N167" t="str">
            <v>CAU/SC</v>
          </cell>
          <cell r="O167">
            <v>0</v>
          </cell>
          <cell r="P167">
            <v>93.84</v>
          </cell>
          <cell r="Q167">
            <v>93.84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2</v>
          </cell>
          <cell r="W167">
            <v>109.46</v>
          </cell>
          <cell r="X167">
            <v>0</v>
          </cell>
          <cell r="Z167">
            <v>109.46</v>
          </cell>
          <cell r="AA167">
            <v>203.3</v>
          </cell>
        </row>
        <row r="168">
          <cell r="A168">
            <v>162</v>
          </cell>
          <cell r="B168">
            <v>44691</v>
          </cell>
          <cell r="C168" t="str">
            <v>Juliana Cordula Dreher de Andrade</v>
          </cell>
          <cell r="D168" t="str">
            <v>Conselheiro</v>
          </cell>
          <cell r="E168">
            <v>44680.680555555555</v>
          </cell>
          <cell r="F168">
            <v>44681.375</v>
          </cell>
          <cell r="G168">
            <v>1</v>
          </cell>
          <cell r="H168">
            <v>1</v>
          </cell>
          <cell r="I168">
            <v>0</v>
          </cell>
          <cell r="J168">
            <v>1</v>
          </cell>
          <cell r="K168">
            <v>0</v>
          </cell>
          <cell r="L168" t="str">
            <v>E</v>
          </cell>
          <cell r="M168" t="str">
            <v>Florianopolis</v>
          </cell>
          <cell r="N168" t="str">
            <v>UDESC Laguna</v>
          </cell>
          <cell r="O168">
            <v>390.99</v>
          </cell>
          <cell r="P168">
            <v>187.68</v>
          </cell>
          <cell r="Q168">
            <v>578.67000000000007</v>
          </cell>
          <cell r="R168">
            <v>245</v>
          </cell>
          <cell r="S168">
            <v>423.85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Z168">
            <v>423.85</v>
          </cell>
          <cell r="AA168">
            <v>1002.5200000000001</v>
          </cell>
        </row>
        <row r="169">
          <cell r="A169">
            <v>163</v>
          </cell>
          <cell r="B169">
            <v>44691</v>
          </cell>
          <cell r="C169" t="str">
            <v>Silvya Helena Caprario</v>
          </cell>
          <cell r="D169" t="str">
            <v>Conselheiro</v>
          </cell>
          <cell r="E169">
            <v>44680.701388888891</v>
          </cell>
          <cell r="F169">
            <v>44680.868055555555</v>
          </cell>
          <cell r="G169">
            <v>0</v>
          </cell>
          <cell r="H169">
            <v>0</v>
          </cell>
          <cell r="I169">
            <v>0.16666666666424135</v>
          </cell>
          <cell r="J169">
            <v>0</v>
          </cell>
          <cell r="K169">
            <v>1</v>
          </cell>
          <cell r="L169" t="str">
            <v>E</v>
          </cell>
          <cell r="M169" t="str">
            <v>Florianopolis</v>
          </cell>
          <cell r="N169" t="str">
            <v>Gabinete Prefeito</v>
          </cell>
          <cell r="O169">
            <v>0</v>
          </cell>
          <cell r="P169">
            <v>93.84</v>
          </cell>
          <cell r="Q169">
            <v>93.84</v>
          </cell>
          <cell r="R169">
            <v>53</v>
          </cell>
          <cell r="S169">
            <v>91.69</v>
          </cell>
          <cell r="T169">
            <v>1</v>
          </cell>
          <cell r="U169">
            <v>63.7</v>
          </cell>
          <cell r="V169">
            <v>0</v>
          </cell>
          <cell r="W169">
            <v>0</v>
          </cell>
          <cell r="X169">
            <v>0</v>
          </cell>
          <cell r="Z169">
            <v>155.38999999999999</v>
          </cell>
          <cell r="AA169">
            <v>249.23000000000002</v>
          </cell>
        </row>
        <row r="170">
          <cell r="A170">
            <v>164</v>
          </cell>
          <cell r="B170">
            <v>44691</v>
          </cell>
          <cell r="C170" t="str">
            <v>Rosana Silveira</v>
          </cell>
          <cell r="D170" t="str">
            <v>Conselheiro</v>
          </cell>
          <cell r="E170">
            <v>44684.291666666664</v>
          </cell>
          <cell r="F170">
            <v>44684.461805555555</v>
          </cell>
          <cell r="G170">
            <v>0</v>
          </cell>
          <cell r="H170">
            <v>0</v>
          </cell>
          <cell r="I170">
            <v>0.17013888889050577</v>
          </cell>
          <cell r="J170">
            <v>0</v>
          </cell>
          <cell r="K170">
            <v>1</v>
          </cell>
          <cell r="L170" t="str">
            <v>E</v>
          </cell>
          <cell r="M170" t="str">
            <v>Palhoça</v>
          </cell>
          <cell r="N170" t="str">
            <v>CAU/SC</v>
          </cell>
          <cell r="O170">
            <v>0</v>
          </cell>
          <cell r="P170">
            <v>93.84</v>
          </cell>
          <cell r="Q170">
            <v>93.84</v>
          </cell>
          <cell r="R170">
            <v>97</v>
          </cell>
          <cell r="S170">
            <v>167.81</v>
          </cell>
          <cell r="T170">
            <v>1</v>
          </cell>
          <cell r="U170">
            <v>63.7</v>
          </cell>
          <cell r="V170">
            <v>0</v>
          </cell>
          <cell r="W170">
            <v>0</v>
          </cell>
          <cell r="X170">
            <v>0</v>
          </cell>
          <cell r="Z170">
            <v>231.51</v>
          </cell>
          <cell r="AA170">
            <v>325.34999999999997</v>
          </cell>
        </row>
        <row r="171">
          <cell r="A171">
            <v>165</v>
          </cell>
          <cell r="B171">
            <v>44698</v>
          </cell>
          <cell r="C171" t="str">
            <v>Newton Marçal Santos</v>
          </cell>
          <cell r="D171" t="str">
            <v>Conselheiro</v>
          </cell>
          <cell r="E171">
            <v>44702.256944444445</v>
          </cell>
          <cell r="F171">
            <v>44702.6875</v>
          </cell>
          <cell r="G171">
            <v>0</v>
          </cell>
          <cell r="H171">
            <v>0</v>
          </cell>
          <cell r="I171">
            <v>0.43055555555474712</v>
          </cell>
          <cell r="J171">
            <v>0</v>
          </cell>
          <cell r="K171">
            <v>2</v>
          </cell>
          <cell r="L171" t="str">
            <v>E</v>
          </cell>
          <cell r="M171" t="str">
            <v>Caçador</v>
          </cell>
          <cell r="N171" t="str">
            <v>FAEM</v>
          </cell>
          <cell r="O171">
            <v>0</v>
          </cell>
          <cell r="P171">
            <v>187.68</v>
          </cell>
          <cell r="Q171">
            <v>187.68</v>
          </cell>
          <cell r="R171">
            <v>223</v>
          </cell>
          <cell r="S171">
            <v>385.79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Z171">
            <v>385.79</v>
          </cell>
          <cell r="AA171">
            <v>573.47</v>
          </cell>
        </row>
        <row r="172">
          <cell r="A172">
            <v>166</v>
          </cell>
          <cell r="B172">
            <v>44698</v>
          </cell>
          <cell r="C172" t="str">
            <v>Patricia Figueiredo Sarquis Herden</v>
          </cell>
          <cell r="D172" t="str">
            <v>Conselheiro</v>
          </cell>
          <cell r="E172">
            <v>44644.378472222219</v>
          </cell>
          <cell r="F172">
            <v>44644.798611111109</v>
          </cell>
          <cell r="G172">
            <v>0</v>
          </cell>
          <cell r="H172">
            <v>0</v>
          </cell>
          <cell r="I172">
            <v>0.42013888889050577</v>
          </cell>
          <cell r="J172">
            <v>0</v>
          </cell>
          <cell r="K172">
            <v>2</v>
          </cell>
          <cell r="L172" t="str">
            <v>E</v>
          </cell>
          <cell r="M172" t="str">
            <v>Florianopolis</v>
          </cell>
          <cell r="N172" t="str">
            <v>CAU/SC</v>
          </cell>
          <cell r="O172">
            <v>0</v>
          </cell>
          <cell r="P172">
            <v>187.68</v>
          </cell>
          <cell r="Q172">
            <v>187.68</v>
          </cell>
          <cell r="R172">
            <v>60</v>
          </cell>
          <cell r="S172">
            <v>103.8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Z172">
            <v>103.8</v>
          </cell>
          <cell r="AA172">
            <v>291.48</v>
          </cell>
        </row>
        <row r="173">
          <cell r="A173">
            <v>167</v>
          </cell>
          <cell r="B173">
            <v>44698</v>
          </cell>
          <cell r="C173" t="str">
            <v>Patricia Figueiredo Sarquis Herden</v>
          </cell>
          <cell r="D173" t="str">
            <v>Conselheiro</v>
          </cell>
          <cell r="E173">
            <v>44642.420138888891</v>
          </cell>
          <cell r="F173">
            <v>44642.795138888891</v>
          </cell>
          <cell r="G173">
            <v>0</v>
          </cell>
          <cell r="H173">
            <v>0</v>
          </cell>
          <cell r="I173">
            <v>0.375</v>
          </cell>
          <cell r="J173">
            <v>0</v>
          </cell>
          <cell r="K173">
            <v>2</v>
          </cell>
          <cell r="L173" t="str">
            <v>E</v>
          </cell>
          <cell r="M173" t="str">
            <v>Florianopolis</v>
          </cell>
          <cell r="N173" t="str">
            <v>CAU/SC</v>
          </cell>
          <cell r="O173">
            <v>0</v>
          </cell>
          <cell r="P173">
            <v>187.68</v>
          </cell>
          <cell r="Q173">
            <v>187.68</v>
          </cell>
          <cell r="R173">
            <v>60</v>
          </cell>
          <cell r="S173">
            <v>103.8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Z173">
            <v>103.8</v>
          </cell>
          <cell r="AA173">
            <v>291.48</v>
          </cell>
        </row>
        <row r="174">
          <cell r="A174">
            <v>168</v>
          </cell>
          <cell r="B174">
            <v>44698</v>
          </cell>
          <cell r="C174" t="str">
            <v>Patricia Figueiredo Sarquis Herden</v>
          </cell>
          <cell r="D174" t="str">
            <v>Conselheiro</v>
          </cell>
          <cell r="E174">
            <v>44673.381944444445</v>
          </cell>
          <cell r="F174">
            <v>44673.659722222219</v>
          </cell>
          <cell r="G174">
            <v>0</v>
          </cell>
          <cell r="H174">
            <v>0</v>
          </cell>
          <cell r="I174">
            <v>0.27777777777373558</v>
          </cell>
          <cell r="J174">
            <v>0</v>
          </cell>
          <cell r="K174">
            <v>2</v>
          </cell>
          <cell r="L174" t="str">
            <v>E</v>
          </cell>
          <cell r="M174" t="str">
            <v>Florianopolis</v>
          </cell>
          <cell r="N174" t="str">
            <v>CAU/SC</v>
          </cell>
          <cell r="O174">
            <v>0</v>
          </cell>
          <cell r="P174">
            <v>187.68</v>
          </cell>
          <cell r="Q174">
            <v>187.68</v>
          </cell>
          <cell r="R174">
            <v>60</v>
          </cell>
          <cell r="S174">
            <v>103.8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Z174">
            <v>103.8</v>
          </cell>
          <cell r="AA174">
            <v>291.48</v>
          </cell>
        </row>
        <row r="175">
          <cell r="A175">
            <v>169</v>
          </cell>
          <cell r="B175">
            <v>44698</v>
          </cell>
          <cell r="C175" t="str">
            <v>Patricia Figueiredo Sarquis Herden</v>
          </cell>
          <cell r="D175" t="str">
            <v>Conselheiro</v>
          </cell>
          <cell r="E175">
            <v>44683.520833333336</v>
          </cell>
          <cell r="F175">
            <v>44683.774305555555</v>
          </cell>
          <cell r="G175">
            <v>0</v>
          </cell>
          <cell r="H175">
            <v>0</v>
          </cell>
          <cell r="I175">
            <v>0.25347222221898846</v>
          </cell>
          <cell r="J175">
            <v>0</v>
          </cell>
          <cell r="K175">
            <v>2</v>
          </cell>
          <cell r="L175" t="str">
            <v>E</v>
          </cell>
          <cell r="M175" t="str">
            <v>Florianopolis</v>
          </cell>
          <cell r="N175" t="str">
            <v>CAU/SC</v>
          </cell>
          <cell r="O175">
            <v>0</v>
          </cell>
          <cell r="P175">
            <v>187.68</v>
          </cell>
          <cell r="Q175">
            <v>187.68</v>
          </cell>
          <cell r="R175">
            <v>60</v>
          </cell>
          <cell r="S175">
            <v>103.8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Z175">
            <v>103.8</v>
          </cell>
          <cell r="AA175">
            <v>291.48</v>
          </cell>
        </row>
        <row r="176">
          <cell r="A176">
            <v>170</v>
          </cell>
          <cell r="B176">
            <v>44698</v>
          </cell>
          <cell r="C176" t="str">
            <v>Patricia Figueiredo Sarquis Herden</v>
          </cell>
          <cell r="D176" t="str">
            <v>Conselheiro</v>
          </cell>
          <cell r="E176">
            <v>44694.336805555555</v>
          </cell>
          <cell r="F176">
            <v>44694.659722222219</v>
          </cell>
          <cell r="G176">
            <v>0</v>
          </cell>
          <cell r="H176">
            <v>0</v>
          </cell>
          <cell r="I176">
            <v>0.32291666666424135</v>
          </cell>
          <cell r="J176">
            <v>0</v>
          </cell>
          <cell r="K176">
            <v>2</v>
          </cell>
          <cell r="L176" t="str">
            <v>E</v>
          </cell>
          <cell r="M176" t="str">
            <v>Florianopolis</v>
          </cell>
          <cell r="N176" t="str">
            <v>CAU/SC</v>
          </cell>
          <cell r="O176">
            <v>0</v>
          </cell>
          <cell r="P176">
            <v>187.68</v>
          </cell>
          <cell r="Q176">
            <v>187.68</v>
          </cell>
          <cell r="R176">
            <v>60</v>
          </cell>
          <cell r="S176">
            <v>103.8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Z176">
            <v>103.8</v>
          </cell>
          <cell r="AA176">
            <v>291.48</v>
          </cell>
        </row>
        <row r="177">
          <cell r="A177">
            <v>171</v>
          </cell>
          <cell r="B177">
            <v>44698</v>
          </cell>
          <cell r="C177" t="str">
            <v>Patricia Figueiredo Sarquis Herden</v>
          </cell>
          <cell r="D177" t="str">
            <v>Conselheiro</v>
          </cell>
          <cell r="E177">
            <v>44696.666666666664</v>
          </cell>
          <cell r="F177">
            <v>44699.461805555555</v>
          </cell>
          <cell r="G177">
            <v>3</v>
          </cell>
          <cell r="H177">
            <v>3</v>
          </cell>
          <cell r="I177">
            <v>0</v>
          </cell>
          <cell r="J177">
            <v>3</v>
          </cell>
          <cell r="K177">
            <v>0</v>
          </cell>
          <cell r="L177" t="str">
            <v>NN</v>
          </cell>
          <cell r="M177" t="str">
            <v>Florianopolis</v>
          </cell>
          <cell r="N177" t="str">
            <v>Vitoria/ES</v>
          </cell>
          <cell r="O177">
            <v>1642.1999999999998</v>
          </cell>
          <cell r="P177">
            <v>656.81999999999994</v>
          </cell>
          <cell r="Q177">
            <v>2299.0199999999995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8</v>
          </cell>
          <cell r="W177">
            <v>500.4</v>
          </cell>
          <cell r="X177">
            <v>0</v>
          </cell>
          <cell r="Z177">
            <v>500.4</v>
          </cell>
          <cell r="AA177">
            <v>2799.4199999999996</v>
          </cell>
        </row>
        <row r="178">
          <cell r="A178">
            <v>172</v>
          </cell>
          <cell r="B178">
            <v>44698</v>
          </cell>
          <cell r="C178" t="str">
            <v>Patricia Figueiredo Sarquis Herden</v>
          </cell>
          <cell r="D178" t="str">
            <v>Conselheiro</v>
          </cell>
          <cell r="E178">
            <v>44700.503472222219</v>
          </cell>
          <cell r="F178">
            <v>44700.704861111109</v>
          </cell>
          <cell r="G178">
            <v>0</v>
          </cell>
          <cell r="H178">
            <v>0</v>
          </cell>
          <cell r="I178">
            <v>0.20138888889050577</v>
          </cell>
          <cell r="J178">
            <v>0</v>
          </cell>
          <cell r="K178">
            <v>1</v>
          </cell>
          <cell r="L178" t="str">
            <v>E</v>
          </cell>
          <cell r="M178" t="str">
            <v>Florianopolis</v>
          </cell>
          <cell r="N178" t="str">
            <v>ACE</v>
          </cell>
          <cell r="O178">
            <v>0</v>
          </cell>
          <cell r="P178">
            <v>93.84</v>
          </cell>
          <cell r="Q178">
            <v>93.84</v>
          </cell>
          <cell r="R178">
            <v>69</v>
          </cell>
          <cell r="S178">
            <v>119.37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Z178">
            <v>119.37</v>
          </cell>
          <cell r="AA178">
            <v>213.21</v>
          </cell>
        </row>
        <row r="179">
          <cell r="A179">
            <v>173</v>
          </cell>
          <cell r="B179">
            <v>44698</v>
          </cell>
          <cell r="C179" t="str">
            <v>Patricia Figueiredo Sarquis Herden</v>
          </cell>
          <cell r="D179" t="str">
            <v>Conselheiro</v>
          </cell>
          <cell r="E179">
            <v>44701.583333333336</v>
          </cell>
          <cell r="F179">
            <v>44702.680555555555</v>
          </cell>
          <cell r="G179">
            <v>1</v>
          </cell>
          <cell r="H179">
            <v>1</v>
          </cell>
          <cell r="I179">
            <v>9.7222222218988463E-2</v>
          </cell>
          <cell r="J179">
            <v>1</v>
          </cell>
          <cell r="K179">
            <v>1</v>
          </cell>
          <cell r="L179" t="str">
            <v>E</v>
          </cell>
          <cell r="M179" t="str">
            <v>Florianopolis</v>
          </cell>
          <cell r="N179" t="str">
            <v>Blumenau</v>
          </cell>
          <cell r="O179">
            <v>390.99</v>
          </cell>
          <cell r="P179">
            <v>281.52</v>
          </cell>
          <cell r="Q179">
            <v>672.51</v>
          </cell>
          <cell r="R179">
            <v>364</v>
          </cell>
          <cell r="S179">
            <v>629.72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Z179">
            <v>629.72</v>
          </cell>
          <cell r="AA179">
            <v>1302.23</v>
          </cell>
        </row>
        <row r="180">
          <cell r="A180">
            <v>174</v>
          </cell>
          <cell r="B180">
            <v>44698</v>
          </cell>
          <cell r="C180" t="str">
            <v>Newton Marçal Santos</v>
          </cell>
          <cell r="D180" t="str">
            <v>Conselheiro</v>
          </cell>
          <cell r="E180">
            <v>44699.583333333336</v>
          </cell>
          <cell r="F180">
            <v>44700.819444444445</v>
          </cell>
          <cell r="G180">
            <v>1</v>
          </cell>
          <cell r="H180">
            <v>1</v>
          </cell>
          <cell r="I180">
            <v>0.23611111110949423</v>
          </cell>
          <cell r="J180">
            <v>1</v>
          </cell>
          <cell r="K180">
            <v>2</v>
          </cell>
          <cell r="L180" t="str">
            <v>E</v>
          </cell>
          <cell r="M180" t="str">
            <v>Caçador</v>
          </cell>
          <cell r="N180" t="str">
            <v>CAU/SC</v>
          </cell>
          <cell r="O180">
            <v>0</v>
          </cell>
          <cell r="P180">
            <v>375.36</v>
          </cell>
          <cell r="Q180">
            <v>375.36</v>
          </cell>
          <cell r="R180">
            <v>814</v>
          </cell>
          <cell r="S180">
            <v>1408.22</v>
          </cell>
          <cell r="T180">
            <v>1</v>
          </cell>
          <cell r="U180">
            <v>63.7</v>
          </cell>
          <cell r="V180">
            <v>0</v>
          </cell>
          <cell r="W180">
            <v>0</v>
          </cell>
          <cell r="X180">
            <v>0</v>
          </cell>
          <cell r="Z180">
            <v>1471.92</v>
          </cell>
          <cell r="AA180">
            <v>1847.28</v>
          </cell>
        </row>
        <row r="181">
          <cell r="A181">
            <v>175</v>
          </cell>
          <cell r="B181">
            <v>44698</v>
          </cell>
          <cell r="C181" t="str">
            <v>Silvya Helena Caprario</v>
          </cell>
          <cell r="D181" t="str">
            <v>Conselheiro</v>
          </cell>
          <cell r="E181">
            <v>44687.588888888888</v>
          </cell>
          <cell r="F181">
            <v>44687.723611111112</v>
          </cell>
          <cell r="G181">
            <v>0</v>
          </cell>
          <cell r="H181">
            <v>0</v>
          </cell>
          <cell r="I181">
            <v>0.13472222222480923</v>
          </cell>
          <cell r="J181">
            <v>0</v>
          </cell>
          <cell r="K181">
            <v>1</v>
          </cell>
          <cell r="L181" t="str">
            <v>E</v>
          </cell>
          <cell r="M181" t="str">
            <v>Florianopolis</v>
          </cell>
          <cell r="N181" t="str">
            <v>CGE</v>
          </cell>
          <cell r="O181">
            <v>0</v>
          </cell>
          <cell r="P181">
            <v>93.84</v>
          </cell>
          <cell r="Q181">
            <v>93.84</v>
          </cell>
          <cell r="R181">
            <v>30</v>
          </cell>
          <cell r="S181">
            <v>51.9</v>
          </cell>
          <cell r="T181">
            <v>1</v>
          </cell>
          <cell r="U181">
            <v>63.7</v>
          </cell>
          <cell r="V181">
            <v>0</v>
          </cell>
          <cell r="W181">
            <v>0</v>
          </cell>
          <cell r="X181">
            <v>0</v>
          </cell>
          <cell r="Z181">
            <v>115.6</v>
          </cell>
          <cell r="AA181">
            <v>209.44</v>
          </cell>
        </row>
        <row r="182">
          <cell r="A182">
            <v>176</v>
          </cell>
          <cell r="B182">
            <v>44698</v>
          </cell>
          <cell r="C182" t="str">
            <v>Silvya Helena Caprario</v>
          </cell>
          <cell r="D182" t="str">
            <v>Conselheiro</v>
          </cell>
          <cell r="E182">
            <v>44694.340277777781</v>
          </cell>
          <cell r="F182">
            <v>44694.65625</v>
          </cell>
          <cell r="G182">
            <v>0</v>
          </cell>
          <cell r="H182">
            <v>0</v>
          </cell>
          <cell r="I182">
            <v>0.31597222221898846</v>
          </cell>
          <cell r="J182">
            <v>0</v>
          </cell>
          <cell r="K182">
            <v>2</v>
          </cell>
          <cell r="L182" t="str">
            <v>E</v>
          </cell>
          <cell r="M182" t="str">
            <v>Florianopolis</v>
          </cell>
          <cell r="N182" t="str">
            <v>CAU/SC</v>
          </cell>
          <cell r="O182">
            <v>0</v>
          </cell>
          <cell r="P182">
            <v>187.68</v>
          </cell>
          <cell r="Q182">
            <v>187.68</v>
          </cell>
          <cell r="R182">
            <v>52</v>
          </cell>
          <cell r="S182">
            <v>89.96</v>
          </cell>
          <cell r="T182">
            <v>1</v>
          </cell>
          <cell r="U182">
            <v>63.7</v>
          </cell>
          <cell r="V182">
            <v>0</v>
          </cell>
          <cell r="W182">
            <v>0</v>
          </cell>
          <cell r="X182">
            <v>0</v>
          </cell>
          <cell r="Z182">
            <v>153.66</v>
          </cell>
          <cell r="AA182">
            <v>341.34</v>
          </cell>
        </row>
        <row r="183">
          <cell r="A183">
            <v>177</v>
          </cell>
          <cell r="B183">
            <v>44698</v>
          </cell>
          <cell r="C183" t="str">
            <v>Silvya Helena Caprario</v>
          </cell>
          <cell r="D183" t="str">
            <v>Conselheiro</v>
          </cell>
          <cell r="E183">
            <v>44699.527777777781</v>
          </cell>
          <cell r="F183">
            <v>44699.767361111109</v>
          </cell>
          <cell r="G183">
            <v>0</v>
          </cell>
          <cell r="H183">
            <v>0</v>
          </cell>
          <cell r="I183">
            <v>0.23958333332848269</v>
          </cell>
          <cell r="J183">
            <v>0</v>
          </cell>
          <cell r="K183">
            <v>2</v>
          </cell>
          <cell r="L183" t="str">
            <v>E</v>
          </cell>
          <cell r="M183" t="str">
            <v>Florianopolis</v>
          </cell>
          <cell r="N183" t="str">
            <v>CAU/SC</v>
          </cell>
          <cell r="O183">
            <v>0</v>
          </cell>
          <cell r="P183">
            <v>187.68</v>
          </cell>
          <cell r="Q183">
            <v>187.68</v>
          </cell>
          <cell r="R183">
            <v>52</v>
          </cell>
          <cell r="S183">
            <v>89.96</v>
          </cell>
          <cell r="T183">
            <v>1</v>
          </cell>
          <cell r="U183">
            <v>63.7</v>
          </cell>
          <cell r="V183">
            <v>0</v>
          </cell>
          <cell r="W183">
            <v>0</v>
          </cell>
          <cell r="X183">
            <v>0</v>
          </cell>
          <cell r="Z183">
            <v>153.66</v>
          </cell>
          <cell r="AA183">
            <v>341.34</v>
          </cell>
        </row>
        <row r="184">
          <cell r="A184">
            <v>178</v>
          </cell>
          <cell r="B184">
            <v>44698</v>
          </cell>
          <cell r="C184" t="str">
            <v>Silvya Helena Caprario</v>
          </cell>
          <cell r="D184" t="str">
            <v>Conselheiro</v>
          </cell>
          <cell r="E184">
            <v>44700.315972222219</v>
          </cell>
          <cell r="F184">
            <v>44700.552083333336</v>
          </cell>
          <cell r="G184">
            <v>0</v>
          </cell>
          <cell r="H184">
            <v>0</v>
          </cell>
          <cell r="I184">
            <v>0.23611111111677019</v>
          </cell>
          <cell r="J184">
            <v>0</v>
          </cell>
          <cell r="K184">
            <v>2</v>
          </cell>
          <cell r="L184" t="str">
            <v>E</v>
          </cell>
          <cell r="M184" t="str">
            <v>Florianopolis</v>
          </cell>
          <cell r="N184" t="str">
            <v>CAU/SC</v>
          </cell>
          <cell r="O184">
            <v>0</v>
          </cell>
          <cell r="P184">
            <v>187.68</v>
          </cell>
          <cell r="Q184">
            <v>187.68</v>
          </cell>
          <cell r="R184">
            <v>52</v>
          </cell>
          <cell r="S184">
            <v>89.96</v>
          </cell>
          <cell r="T184">
            <v>1</v>
          </cell>
          <cell r="U184">
            <v>63.7</v>
          </cell>
          <cell r="V184">
            <v>0</v>
          </cell>
          <cell r="W184">
            <v>0</v>
          </cell>
          <cell r="X184">
            <v>0</v>
          </cell>
          <cell r="Z184">
            <v>153.66</v>
          </cell>
          <cell r="AA184">
            <v>341.34</v>
          </cell>
        </row>
        <row r="185">
          <cell r="A185">
            <v>179</v>
          </cell>
          <cell r="B185">
            <v>44698</v>
          </cell>
          <cell r="C185" t="str">
            <v>Silvya Helena Caprario</v>
          </cell>
          <cell r="D185" t="str">
            <v>Conselheiro</v>
          </cell>
          <cell r="E185">
            <v>44704.524305555555</v>
          </cell>
          <cell r="F185">
            <v>44704.767361111109</v>
          </cell>
          <cell r="G185">
            <v>0</v>
          </cell>
          <cell r="H185">
            <v>0</v>
          </cell>
          <cell r="I185">
            <v>0.24305555555474712</v>
          </cell>
          <cell r="J185">
            <v>0</v>
          </cell>
          <cell r="K185">
            <v>2</v>
          </cell>
          <cell r="L185" t="str">
            <v>E</v>
          </cell>
          <cell r="M185" t="str">
            <v>Florianopolis</v>
          </cell>
          <cell r="N185" t="str">
            <v>CAU/SC</v>
          </cell>
          <cell r="O185">
            <v>0</v>
          </cell>
          <cell r="P185">
            <v>187.68</v>
          </cell>
          <cell r="Q185">
            <v>187.68</v>
          </cell>
          <cell r="R185">
            <v>52</v>
          </cell>
          <cell r="S185">
            <v>89.96</v>
          </cell>
          <cell r="T185">
            <v>1</v>
          </cell>
          <cell r="U185">
            <v>63.7</v>
          </cell>
          <cell r="V185">
            <v>0</v>
          </cell>
          <cell r="W185">
            <v>0</v>
          </cell>
          <cell r="X185">
            <v>0</v>
          </cell>
          <cell r="Z185">
            <v>153.66</v>
          </cell>
          <cell r="AA185">
            <v>341.34</v>
          </cell>
        </row>
        <row r="186">
          <cell r="A186">
            <v>180</v>
          </cell>
          <cell r="B186">
            <v>44698</v>
          </cell>
          <cell r="C186" t="str">
            <v>Gogliardo Vieira Maragno</v>
          </cell>
          <cell r="D186" t="str">
            <v>Conselheiro</v>
          </cell>
          <cell r="E186">
            <v>44694.347222222219</v>
          </cell>
          <cell r="F186">
            <v>44694.65625</v>
          </cell>
          <cell r="G186">
            <v>0</v>
          </cell>
          <cell r="H186">
            <v>0</v>
          </cell>
          <cell r="I186">
            <v>0.30902777778101154</v>
          </cell>
          <cell r="J186">
            <v>0</v>
          </cell>
          <cell r="K186">
            <v>2</v>
          </cell>
          <cell r="L186" t="str">
            <v>E</v>
          </cell>
          <cell r="M186" t="str">
            <v>Florianopolis</v>
          </cell>
          <cell r="N186" t="str">
            <v>CAU/SC</v>
          </cell>
          <cell r="O186">
            <v>0</v>
          </cell>
          <cell r="P186">
            <v>187.68</v>
          </cell>
          <cell r="Q186">
            <v>187.68</v>
          </cell>
          <cell r="R186">
            <v>32</v>
          </cell>
          <cell r="S186">
            <v>55.36</v>
          </cell>
          <cell r="T186">
            <v>1</v>
          </cell>
          <cell r="U186">
            <v>63.7</v>
          </cell>
          <cell r="V186">
            <v>0</v>
          </cell>
          <cell r="W186">
            <v>0</v>
          </cell>
          <cell r="X186">
            <v>0</v>
          </cell>
          <cell r="Z186">
            <v>119.06</v>
          </cell>
          <cell r="AA186">
            <v>306.74</v>
          </cell>
        </row>
        <row r="187">
          <cell r="A187">
            <v>181</v>
          </cell>
          <cell r="B187">
            <v>44698</v>
          </cell>
          <cell r="C187" t="str">
            <v>Gogliardo Vieira Maragno</v>
          </cell>
          <cell r="D187" t="str">
            <v>Conselheiro</v>
          </cell>
          <cell r="E187">
            <v>44699.53125</v>
          </cell>
          <cell r="F187">
            <v>44699.767361111109</v>
          </cell>
          <cell r="G187">
            <v>0</v>
          </cell>
          <cell r="H187">
            <v>0</v>
          </cell>
          <cell r="I187">
            <v>0.23611111110949423</v>
          </cell>
          <cell r="J187">
            <v>0</v>
          </cell>
          <cell r="K187">
            <v>2</v>
          </cell>
          <cell r="L187" t="str">
            <v>E</v>
          </cell>
          <cell r="M187" t="str">
            <v>Florianopolis</v>
          </cell>
          <cell r="N187" t="str">
            <v>CAU/SC</v>
          </cell>
          <cell r="O187">
            <v>0</v>
          </cell>
          <cell r="P187">
            <v>187.68</v>
          </cell>
          <cell r="Q187">
            <v>187.68</v>
          </cell>
          <cell r="R187">
            <v>32</v>
          </cell>
          <cell r="S187">
            <v>55.36</v>
          </cell>
          <cell r="T187">
            <v>1</v>
          </cell>
          <cell r="U187">
            <v>63.7</v>
          </cell>
          <cell r="V187">
            <v>0</v>
          </cell>
          <cell r="W187">
            <v>0</v>
          </cell>
          <cell r="X187">
            <v>0</v>
          </cell>
          <cell r="Z187">
            <v>119.06</v>
          </cell>
          <cell r="AA187">
            <v>306.74</v>
          </cell>
        </row>
        <row r="188">
          <cell r="A188">
            <v>182</v>
          </cell>
          <cell r="B188">
            <v>44698</v>
          </cell>
          <cell r="C188" t="str">
            <v>Larissa Moreira</v>
          </cell>
          <cell r="D188" t="str">
            <v>Conselheiro</v>
          </cell>
          <cell r="E188">
            <v>44693.822916666664</v>
          </cell>
          <cell r="F188">
            <v>44694.822916666664</v>
          </cell>
          <cell r="G188">
            <v>1</v>
          </cell>
          <cell r="H188">
            <v>1</v>
          </cell>
          <cell r="I188">
            <v>0</v>
          </cell>
          <cell r="J188">
            <v>1</v>
          </cell>
          <cell r="K188">
            <v>0</v>
          </cell>
          <cell r="L188" t="str">
            <v>E</v>
          </cell>
          <cell r="M188" t="str">
            <v>Joinville</v>
          </cell>
          <cell r="N188" t="str">
            <v>CAU/SC</v>
          </cell>
          <cell r="O188">
            <v>390.99</v>
          </cell>
          <cell r="P188">
            <v>187.68</v>
          </cell>
          <cell r="Q188">
            <v>578.67000000000007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5</v>
          </cell>
          <cell r="W188">
            <v>273.64999999999998</v>
          </cell>
          <cell r="X188">
            <v>152.88999999999999</v>
          </cell>
          <cell r="Z188">
            <v>426.53999999999996</v>
          </cell>
          <cell r="AA188">
            <v>1005.21</v>
          </cell>
        </row>
        <row r="189">
          <cell r="A189">
            <v>183</v>
          </cell>
          <cell r="B189">
            <v>44698</v>
          </cell>
          <cell r="C189" t="str">
            <v>Henrique Rafael de Lima</v>
          </cell>
          <cell r="D189" t="str">
            <v>Conselheiro</v>
          </cell>
          <cell r="E189">
            <v>44693.770833333336</v>
          </cell>
          <cell r="F189">
            <v>44694.770833333336</v>
          </cell>
          <cell r="G189">
            <v>1</v>
          </cell>
          <cell r="H189">
            <v>1</v>
          </cell>
          <cell r="I189">
            <v>0</v>
          </cell>
          <cell r="J189">
            <v>1</v>
          </cell>
          <cell r="K189">
            <v>0</v>
          </cell>
          <cell r="L189" t="str">
            <v>E</v>
          </cell>
          <cell r="M189" t="str">
            <v>Joinville</v>
          </cell>
          <cell r="N189" t="str">
            <v>CAU/SC</v>
          </cell>
          <cell r="O189">
            <v>390.99</v>
          </cell>
          <cell r="P189">
            <v>187.68</v>
          </cell>
          <cell r="Q189">
            <v>578.67000000000007</v>
          </cell>
          <cell r="R189">
            <v>352</v>
          </cell>
          <cell r="S189">
            <v>608.96</v>
          </cell>
          <cell r="T189">
            <v>1</v>
          </cell>
          <cell r="U189">
            <v>63.7</v>
          </cell>
          <cell r="V189">
            <v>0</v>
          </cell>
          <cell r="W189">
            <v>0</v>
          </cell>
          <cell r="X189">
            <v>0</v>
          </cell>
          <cell r="Z189">
            <v>672.66000000000008</v>
          </cell>
          <cell r="AA189">
            <v>1251.3300000000002</v>
          </cell>
        </row>
        <row r="190">
          <cell r="A190">
            <v>184</v>
          </cell>
          <cell r="B190">
            <v>44705</v>
          </cell>
          <cell r="C190" t="str">
            <v>Mauricio Andre Giusti</v>
          </cell>
          <cell r="D190" t="str">
            <v>Conselheiro</v>
          </cell>
          <cell r="E190">
            <v>44694.375</v>
          </cell>
          <cell r="F190">
            <v>44694.625</v>
          </cell>
          <cell r="G190">
            <v>0</v>
          </cell>
          <cell r="H190">
            <v>0</v>
          </cell>
          <cell r="I190">
            <v>0.25</v>
          </cell>
          <cell r="J190">
            <v>0</v>
          </cell>
          <cell r="K190">
            <v>2</v>
          </cell>
          <cell r="L190" t="str">
            <v>E</v>
          </cell>
          <cell r="M190" t="str">
            <v>Sao Miguel do Oeste</v>
          </cell>
          <cell r="N190" t="str">
            <v>CAU/SC</v>
          </cell>
          <cell r="O190">
            <v>0</v>
          </cell>
          <cell r="P190">
            <v>187.68</v>
          </cell>
          <cell r="Q190">
            <v>187.68</v>
          </cell>
          <cell r="R190">
            <v>1312</v>
          </cell>
          <cell r="S190">
            <v>2269.7599999999998</v>
          </cell>
          <cell r="T190">
            <v>1</v>
          </cell>
          <cell r="U190">
            <v>63.7</v>
          </cell>
          <cell r="V190">
            <v>0</v>
          </cell>
          <cell r="W190">
            <v>0</v>
          </cell>
          <cell r="X190">
            <v>0</v>
          </cell>
          <cell r="Z190">
            <v>2333.4599999999996</v>
          </cell>
          <cell r="AA190">
            <v>2521.1399999999994</v>
          </cell>
        </row>
        <row r="191">
          <cell r="A191">
            <v>185</v>
          </cell>
          <cell r="B191">
            <v>44698</v>
          </cell>
          <cell r="C191" t="str">
            <v>Mauricio Andre Giusti</v>
          </cell>
          <cell r="D191" t="str">
            <v>Conselheiro</v>
          </cell>
          <cell r="E191">
            <v>44704.100694444445</v>
          </cell>
          <cell r="F191">
            <v>44705.430555555555</v>
          </cell>
          <cell r="G191">
            <v>1</v>
          </cell>
          <cell r="H191">
            <v>1</v>
          </cell>
          <cell r="I191">
            <v>0.32986111110949423</v>
          </cell>
          <cell r="J191">
            <v>1</v>
          </cell>
          <cell r="K191">
            <v>2</v>
          </cell>
          <cell r="L191" t="str">
            <v>E</v>
          </cell>
          <cell r="M191" t="str">
            <v>Sao Miguel do Oeste</v>
          </cell>
          <cell r="N191" t="str">
            <v>CAU/SC</v>
          </cell>
          <cell r="O191">
            <v>390.99</v>
          </cell>
          <cell r="P191">
            <v>375.36</v>
          </cell>
          <cell r="Q191">
            <v>766.35</v>
          </cell>
          <cell r="R191">
            <v>277</v>
          </cell>
          <cell r="S191">
            <v>479.21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Z191">
            <v>479.21</v>
          </cell>
          <cell r="AA191">
            <v>1245.56</v>
          </cell>
        </row>
        <row r="192">
          <cell r="A192">
            <v>186</v>
          </cell>
          <cell r="B192">
            <v>44698</v>
          </cell>
          <cell r="C192" t="str">
            <v>Rodrigo Althoff Medeiros</v>
          </cell>
          <cell r="D192" t="str">
            <v>Conselheiro</v>
          </cell>
          <cell r="E192">
            <v>44693.777777777781</v>
          </cell>
          <cell r="F192">
            <v>44694.729166666664</v>
          </cell>
          <cell r="G192">
            <v>1</v>
          </cell>
          <cell r="H192">
            <v>1</v>
          </cell>
          <cell r="I192">
            <v>0</v>
          </cell>
          <cell r="J192">
            <v>1</v>
          </cell>
          <cell r="K192">
            <v>0</v>
          </cell>
          <cell r="L192" t="str">
            <v>E</v>
          </cell>
          <cell r="M192" t="str">
            <v>Tubarao</v>
          </cell>
          <cell r="N192" t="str">
            <v>CAU/SC</v>
          </cell>
          <cell r="O192">
            <v>390.99</v>
          </cell>
          <cell r="P192">
            <v>187.68</v>
          </cell>
          <cell r="Q192">
            <v>578.67000000000007</v>
          </cell>
          <cell r="R192">
            <v>272</v>
          </cell>
          <cell r="S192">
            <v>470.56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Z192">
            <v>470.56</v>
          </cell>
          <cell r="AA192">
            <v>1049.23</v>
          </cell>
        </row>
        <row r="193">
          <cell r="A193">
            <v>187</v>
          </cell>
          <cell r="B193">
            <v>44698</v>
          </cell>
          <cell r="C193" t="str">
            <v>Janete Sueli Krueger</v>
          </cell>
          <cell r="D193" t="str">
            <v>Conselheiro</v>
          </cell>
          <cell r="E193">
            <v>44678.236111111109</v>
          </cell>
          <cell r="F193">
            <v>44678.611111111109</v>
          </cell>
          <cell r="G193">
            <v>0</v>
          </cell>
          <cell r="H193">
            <v>0</v>
          </cell>
          <cell r="I193">
            <v>0.375</v>
          </cell>
          <cell r="J193">
            <v>0</v>
          </cell>
          <cell r="K193">
            <v>2</v>
          </cell>
          <cell r="L193" t="str">
            <v>E</v>
          </cell>
          <cell r="M193" t="str">
            <v>Penha</v>
          </cell>
          <cell r="N193" t="str">
            <v>CAU/SC</v>
          </cell>
          <cell r="O193">
            <v>0</v>
          </cell>
          <cell r="P193">
            <v>187.68</v>
          </cell>
          <cell r="Q193">
            <v>187.68</v>
          </cell>
          <cell r="R193">
            <v>234</v>
          </cell>
          <cell r="S193">
            <v>404.82</v>
          </cell>
          <cell r="T193">
            <v>1</v>
          </cell>
          <cell r="U193">
            <v>63.7</v>
          </cell>
          <cell r="V193">
            <v>0</v>
          </cell>
          <cell r="W193">
            <v>0</v>
          </cell>
          <cell r="X193">
            <v>0</v>
          </cell>
          <cell r="Z193">
            <v>468.52</v>
          </cell>
          <cell r="AA193">
            <v>656.2</v>
          </cell>
        </row>
        <row r="194">
          <cell r="A194">
            <v>188</v>
          </cell>
          <cell r="B194">
            <v>44705</v>
          </cell>
          <cell r="C194" t="str">
            <v>Patricia Figueiredo Sarquis Herden</v>
          </cell>
          <cell r="D194" t="str">
            <v>Conselheiro</v>
          </cell>
          <cell r="E194">
            <v>44706.822916666664</v>
          </cell>
          <cell r="F194">
            <v>44709.385416666664</v>
          </cell>
          <cell r="G194">
            <v>3</v>
          </cell>
          <cell r="H194">
            <v>3</v>
          </cell>
          <cell r="I194">
            <v>0</v>
          </cell>
          <cell r="J194">
            <v>3</v>
          </cell>
          <cell r="K194">
            <v>0</v>
          </cell>
          <cell r="L194" t="str">
            <v>NC</v>
          </cell>
          <cell r="M194" t="str">
            <v>Florianopolis</v>
          </cell>
          <cell r="N194" t="str">
            <v>Sao Paulo</v>
          </cell>
          <cell r="O194">
            <v>0</v>
          </cell>
          <cell r="P194">
            <v>750.72</v>
          </cell>
          <cell r="Q194">
            <v>750.72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8</v>
          </cell>
          <cell r="W194">
            <v>563.04</v>
          </cell>
          <cell r="X194">
            <v>0</v>
          </cell>
          <cell r="Z194">
            <v>563.04</v>
          </cell>
          <cell r="AA194">
            <v>1313.76</v>
          </cell>
        </row>
        <row r="195">
          <cell r="A195">
            <v>189</v>
          </cell>
          <cell r="B195">
            <v>44705</v>
          </cell>
          <cell r="C195" t="str">
            <v>Jaime Teixeira Chaves</v>
          </cell>
          <cell r="D195" t="str">
            <v>Empregado</v>
          </cell>
          <cell r="E195">
            <v>44706.729166666664</v>
          </cell>
          <cell r="F195">
            <v>44708.729166666664</v>
          </cell>
          <cell r="G195">
            <v>2</v>
          </cell>
          <cell r="H195">
            <v>2</v>
          </cell>
          <cell r="I195">
            <v>0</v>
          </cell>
          <cell r="J195">
            <v>2</v>
          </cell>
          <cell r="K195">
            <v>0</v>
          </cell>
          <cell r="L195" t="str">
            <v>NC</v>
          </cell>
          <cell r="M195" t="str">
            <v>Florianopolis</v>
          </cell>
          <cell r="N195" t="str">
            <v>Sao Paulo</v>
          </cell>
          <cell r="O195">
            <v>1313.74</v>
          </cell>
          <cell r="P195">
            <v>500.48</v>
          </cell>
          <cell r="Q195">
            <v>1814.22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6</v>
          </cell>
          <cell r="W195">
            <v>422.28</v>
          </cell>
          <cell r="X195">
            <v>0</v>
          </cell>
          <cell r="Z195">
            <v>422.28</v>
          </cell>
          <cell r="AA195">
            <v>2236.5</v>
          </cell>
        </row>
        <row r="196">
          <cell r="A196">
            <v>190</v>
          </cell>
          <cell r="B196">
            <v>44705</v>
          </cell>
          <cell r="C196" t="str">
            <v>Rosana Silveira</v>
          </cell>
          <cell r="D196" t="str">
            <v>Conselheiro</v>
          </cell>
          <cell r="E196">
            <v>44680.708333333336</v>
          </cell>
          <cell r="F196">
            <v>44680.881944444445</v>
          </cell>
          <cell r="G196">
            <v>0</v>
          </cell>
          <cell r="H196">
            <v>0</v>
          </cell>
          <cell r="I196">
            <v>0.17361111110949423</v>
          </cell>
          <cell r="J196">
            <v>0</v>
          </cell>
          <cell r="K196">
            <v>1</v>
          </cell>
          <cell r="L196" t="str">
            <v>E</v>
          </cell>
          <cell r="M196" t="str">
            <v>Palhoça</v>
          </cell>
          <cell r="N196" t="str">
            <v>CAU/SC</v>
          </cell>
          <cell r="O196">
            <v>0</v>
          </cell>
          <cell r="P196">
            <v>93.84</v>
          </cell>
          <cell r="Q196">
            <v>93.84</v>
          </cell>
          <cell r="R196">
            <v>97</v>
          </cell>
          <cell r="S196">
            <v>167.81</v>
          </cell>
          <cell r="T196">
            <v>1</v>
          </cell>
          <cell r="U196">
            <v>63.7</v>
          </cell>
          <cell r="V196">
            <v>0</v>
          </cell>
          <cell r="W196">
            <v>0</v>
          </cell>
          <cell r="X196">
            <v>0</v>
          </cell>
          <cell r="Z196">
            <v>231.51</v>
          </cell>
          <cell r="AA196">
            <v>325.34999999999997</v>
          </cell>
        </row>
        <row r="197">
          <cell r="A197">
            <v>191</v>
          </cell>
          <cell r="B197">
            <v>44705</v>
          </cell>
          <cell r="C197" t="str">
            <v>Rosana Silveira</v>
          </cell>
          <cell r="D197" t="str">
            <v>Conselheiro</v>
          </cell>
          <cell r="E197">
            <v>44694.326388888891</v>
          </cell>
          <cell r="F197">
            <v>44694.677083333336</v>
          </cell>
          <cell r="G197">
            <v>0</v>
          </cell>
          <cell r="H197">
            <v>0</v>
          </cell>
          <cell r="I197">
            <v>0.35069444444525288</v>
          </cell>
          <cell r="J197">
            <v>0</v>
          </cell>
          <cell r="K197">
            <v>2</v>
          </cell>
          <cell r="L197" t="str">
            <v>E</v>
          </cell>
          <cell r="M197" t="str">
            <v>Palhoça</v>
          </cell>
          <cell r="N197" t="str">
            <v>CAU/SC</v>
          </cell>
          <cell r="O197">
            <v>0</v>
          </cell>
          <cell r="P197">
            <v>187.68</v>
          </cell>
          <cell r="Q197">
            <v>187.68</v>
          </cell>
          <cell r="R197">
            <v>97</v>
          </cell>
          <cell r="S197">
            <v>167.81</v>
          </cell>
          <cell r="T197">
            <v>1</v>
          </cell>
          <cell r="U197">
            <v>63.7</v>
          </cell>
          <cell r="V197">
            <v>0</v>
          </cell>
          <cell r="W197">
            <v>0</v>
          </cell>
          <cell r="X197">
            <v>0</v>
          </cell>
          <cell r="Z197">
            <v>231.51</v>
          </cell>
          <cell r="AA197">
            <v>419.19</v>
          </cell>
        </row>
        <row r="198">
          <cell r="A198">
            <v>192</v>
          </cell>
          <cell r="B198">
            <v>44705</v>
          </cell>
          <cell r="C198" t="str">
            <v>Rosana Silveira</v>
          </cell>
          <cell r="D198" t="str">
            <v>Conselheiro</v>
          </cell>
          <cell r="E198">
            <v>44700.298611111109</v>
          </cell>
          <cell r="F198">
            <v>44700.565972222219</v>
          </cell>
          <cell r="G198">
            <v>0</v>
          </cell>
          <cell r="H198">
            <v>0</v>
          </cell>
          <cell r="I198">
            <v>0.26736111110949423</v>
          </cell>
          <cell r="J198">
            <v>0</v>
          </cell>
          <cell r="K198">
            <v>2</v>
          </cell>
          <cell r="L198" t="str">
            <v>E</v>
          </cell>
          <cell r="M198" t="str">
            <v>Palhoça</v>
          </cell>
          <cell r="N198" t="str">
            <v>CAU/SC</v>
          </cell>
          <cell r="O198">
            <v>0</v>
          </cell>
          <cell r="P198">
            <v>187.68</v>
          </cell>
          <cell r="Q198">
            <v>187.68</v>
          </cell>
          <cell r="R198">
            <v>97</v>
          </cell>
          <cell r="S198">
            <v>167.81</v>
          </cell>
          <cell r="T198">
            <v>1</v>
          </cell>
          <cell r="U198">
            <v>63.7</v>
          </cell>
          <cell r="V198">
            <v>0</v>
          </cell>
          <cell r="W198">
            <v>0</v>
          </cell>
          <cell r="X198">
            <v>0</v>
          </cell>
          <cell r="Z198">
            <v>231.51</v>
          </cell>
          <cell r="AA198">
            <v>419.19</v>
          </cell>
        </row>
        <row r="199">
          <cell r="A199">
            <v>193</v>
          </cell>
          <cell r="B199">
            <v>44705</v>
          </cell>
          <cell r="C199" t="str">
            <v>Rosana Silveira</v>
          </cell>
          <cell r="D199" t="str">
            <v>Conselheiro</v>
          </cell>
          <cell r="E199">
            <v>44705.729166666664</v>
          </cell>
          <cell r="F199">
            <v>44709.552083333336</v>
          </cell>
          <cell r="G199">
            <v>4</v>
          </cell>
          <cell r="H199">
            <v>4</v>
          </cell>
          <cell r="I199">
            <v>0</v>
          </cell>
          <cell r="J199">
            <v>4</v>
          </cell>
          <cell r="K199">
            <v>0</v>
          </cell>
          <cell r="L199" t="str">
            <v>NC</v>
          </cell>
          <cell r="M199" t="str">
            <v>Palhoça</v>
          </cell>
          <cell r="N199" t="str">
            <v>Sao Paulo</v>
          </cell>
          <cell r="O199">
            <v>2627.48</v>
          </cell>
          <cell r="P199">
            <v>1000.96</v>
          </cell>
          <cell r="Q199">
            <v>3628.44</v>
          </cell>
          <cell r="R199">
            <v>0</v>
          </cell>
          <cell r="S199">
            <v>0</v>
          </cell>
          <cell r="T199">
            <v>4</v>
          </cell>
          <cell r="U199">
            <v>254.8</v>
          </cell>
          <cell r="V199">
            <v>4</v>
          </cell>
          <cell r="W199">
            <v>281.52</v>
          </cell>
          <cell r="X199">
            <v>0</v>
          </cell>
          <cell r="Z199">
            <v>536.31999999999994</v>
          </cell>
          <cell r="AA199">
            <v>4164.76</v>
          </cell>
        </row>
        <row r="200">
          <cell r="A200">
            <v>194</v>
          </cell>
          <cell r="B200">
            <v>44705</v>
          </cell>
          <cell r="C200" t="str">
            <v>Mateus Szomorovszky</v>
          </cell>
          <cell r="D200" t="str">
            <v>Convidado</v>
          </cell>
          <cell r="E200">
            <v>44699.430555555555</v>
          </cell>
          <cell r="F200">
            <v>44699.881944444445</v>
          </cell>
          <cell r="G200">
            <v>0</v>
          </cell>
          <cell r="H200">
            <v>0</v>
          </cell>
          <cell r="I200">
            <v>0.45138888889050577</v>
          </cell>
          <cell r="J200">
            <v>0</v>
          </cell>
          <cell r="K200">
            <v>2</v>
          </cell>
          <cell r="L200" t="str">
            <v>E</v>
          </cell>
          <cell r="M200" t="str">
            <v>Joinville</v>
          </cell>
          <cell r="N200" t="str">
            <v>CAU/SC</v>
          </cell>
          <cell r="O200">
            <v>0</v>
          </cell>
          <cell r="P200">
            <v>187.68</v>
          </cell>
          <cell r="Q200">
            <v>187.68</v>
          </cell>
          <cell r="R200">
            <v>363</v>
          </cell>
          <cell r="S200">
            <v>627.99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Z200">
            <v>627.99</v>
          </cell>
          <cell r="AA200">
            <v>815.67000000000007</v>
          </cell>
        </row>
        <row r="201">
          <cell r="A201">
            <v>195</v>
          </cell>
          <cell r="B201">
            <v>44705</v>
          </cell>
          <cell r="C201" t="str">
            <v>Eliane de Queiroz Gomes Castro</v>
          </cell>
          <cell r="D201" t="str">
            <v>Conselheiro</v>
          </cell>
          <cell r="E201">
            <v>44693.798611111109</v>
          </cell>
          <cell r="F201">
            <v>44694.798611111109</v>
          </cell>
          <cell r="G201">
            <v>1</v>
          </cell>
          <cell r="H201">
            <v>1</v>
          </cell>
          <cell r="I201">
            <v>0</v>
          </cell>
          <cell r="J201">
            <v>1</v>
          </cell>
          <cell r="K201">
            <v>0</v>
          </cell>
          <cell r="L201" t="str">
            <v>E</v>
          </cell>
          <cell r="M201" t="str">
            <v>Rio do Sul</v>
          </cell>
          <cell r="N201" t="str">
            <v>CAU/SC</v>
          </cell>
          <cell r="O201">
            <v>390.99</v>
          </cell>
          <cell r="P201">
            <v>187.68</v>
          </cell>
          <cell r="Q201">
            <v>578.67000000000007</v>
          </cell>
          <cell r="R201">
            <v>380</v>
          </cell>
          <cell r="S201">
            <v>657.4</v>
          </cell>
          <cell r="T201">
            <v>1</v>
          </cell>
          <cell r="U201">
            <v>63.7</v>
          </cell>
          <cell r="V201">
            <v>0</v>
          </cell>
          <cell r="W201">
            <v>0</v>
          </cell>
          <cell r="X201">
            <v>0</v>
          </cell>
          <cell r="Z201">
            <v>721.1</v>
          </cell>
          <cell r="AA201">
            <v>1299.7700000000002</v>
          </cell>
        </row>
        <row r="202">
          <cell r="A202">
            <v>196</v>
          </cell>
          <cell r="B202">
            <v>44705</v>
          </cell>
          <cell r="C202" t="str">
            <v>Eliane de Queiroz Gomes Castro</v>
          </cell>
          <cell r="D202" t="str">
            <v>Conselheiro</v>
          </cell>
          <cell r="E202">
            <v>44705.402777777781</v>
          </cell>
          <cell r="F202">
            <v>44706.402777777781</v>
          </cell>
          <cell r="G202">
            <v>1</v>
          </cell>
          <cell r="H202">
            <v>1</v>
          </cell>
          <cell r="I202">
            <v>0</v>
          </cell>
          <cell r="J202">
            <v>1</v>
          </cell>
          <cell r="K202">
            <v>0</v>
          </cell>
          <cell r="L202" t="str">
            <v>E</v>
          </cell>
          <cell r="M202" t="str">
            <v>Rio do Sul</v>
          </cell>
          <cell r="N202" t="str">
            <v>CAU/SC</v>
          </cell>
          <cell r="O202">
            <v>390.99</v>
          </cell>
          <cell r="P202">
            <v>187.68</v>
          </cell>
          <cell r="Q202">
            <v>578.67000000000007</v>
          </cell>
          <cell r="R202">
            <v>380</v>
          </cell>
          <cell r="S202">
            <v>657.4</v>
          </cell>
          <cell r="T202">
            <v>1</v>
          </cell>
          <cell r="U202">
            <v>63.7</v>
          </cell>
          <cell r="V202">
            <v>0</v>
          </cell>
          <cell r="W202">
            <v>0</v>
          </cell>
          <cell r="X202">
            <v>0</v>
          </cell>
          <cell r="Z202">
            <v>721.1</v>
          </cell>
          <cell r="AA202">
            <v>1299.7700000000002</v>
          </cell>
        </row>
        <row r="203">
          <cell r="A203">
            <v>197</v>
          </cell>
          <cell r="B203">
            <v>44705</v>
          </cell>
          <cell r="C203" t="str">
            <v>Silvya Helena Caprario</v>
          </cell>
          <cell r="D203" t="str">
            <v>Conselheiro</v>
          </cell>
          <cell r="E203">
            <v>44705.729166666664</v>
          </cell>
          <cell r="F203">
            <v>44709.552083333336</v>
          </cell>
          <cell r="G203">
            <v>4</v>
          </cell>
          <cell r="H203">
            <v>4</v>
          </cell>
          <cell r="I203">
            <v>0</v>
          </cell>
          <cell r="J203">
            <v>4</v>
          </cell>
          <cell r="K203">
            <v>0</v>
          </cell>
          <cell r="L203" t="str">
            <v>NC</v>
          </cell>
          <cell r="M203" t="str">
            <v>Florianopolis</v>
          </cell>
          <cell r="N203" t="str">
            <v>Sao Paulo</v>
          </cell>
          <cell r="O203">
            <v>2627.48</v>
          </cell>
          <cell r="P203">
            <v>1000.96</v>
          </cell>
          <cell r="Q203">
            <v>3628.44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5</v>
          </cell>
          <cell r="W203">
            <v>351.9</v>
          </cell>
          <cell r="X203">
            <v>0</v>
          </cell>
          <cell r="Z203">
            <v>351.9</v>
          </cell>
          <cell r="AA203">
            <v>3980.34</v>
          </cell>
        </row>
        <row r="204">
          <cell r="A204">
            <v>198</v>
          </cell>
          <cell r="B204">
            <v>44705</v>
          </cell>
          <cell r="C204" t="str">
            <v>Gogliardo Vieira Maragno</v>
          </cell>
          <cell r="D204" t="str">
            <v>Conselheiro</v>
          </cell>
          <cell r="E204">
            <v>44706.659722222219</v>
          </cell>
          <cell r="F204">
            <v>44709.357638888891</v>
          </cell>
          <cell r="G204">
            <v>3</v>
          </cell>
          <cell r="H204">
            <v>3</v>
          </cell>
          <cell r="I204">
            <v>0</v>
          </cell>
          <cell r="J204">
            <v>3</v>
          </cell>
          <cell r="K204">
            <v>0</v>
          </cell>
          <cell r="L204" t="str">
            <v>NC</v>
          </cell>
          <cell r="M204" t="str">
            <v>Florianopolis</v>
          </cell>
          <cell r="N204" t="str">
            <v>Sao Paulo</v>
          </cell>
          <cell r="O204">
            <v>1970.6100000000001</v>
          </cell>
          <cell r="P204">
            <v>750.72</v>
          </cell>
          <cell r="Q204">
            <v>2721.33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5</v>
          </cell>
          <cell r="W204">
            <v>351.9</v>
          </cell>
          <cell r="X204">
            <v>0</v>
          </cell>
          <cell r="Y204">
            <v>44719</v>
          </cell>
          <cell r="Z204">
            <v>351.9</v>
          </cell>
          <cell r="AA204">
            <v>3073.23</v>
          </cell>
        </row>
        <row r="205">
          <cell r="A205">
            <v>199</v>
          </cell>
          <cell r="B205">
            <v>44705</v>
          </cell>
          <cell r="C205" t="str">
            <v>Janete Sueli Krueger</v>
          </cell>
          <cell r="D205" t="str">
            <v>Conselheiro</v>
          </cell>
          <cell r="E205">
            <v>44693.75</v>
          </cell>
          <cell r="F205">
            <v>44694.729166666664</v>
          </cell>
          <cell r="G205">
            <v>1</v>
          </cell>
          <cell r="H205">
            <v>1</v>
          </cell>
          <cell r="I205">
            <v>0</v>
          </cell>
          <cell r="J205">
            <v>1</v>
          </cell>
          <cell r="K205">
            <v>0</v>
          </cell>
          <cell r="L205" t="str">
            <v>E</v>
          </cell>
          <cell r="M205" t="str">
            <v>Florianopolis</v>
          </cell>
          <cell r="N205" t="str">
            <v>CAU/SC</v>
          </cell>
          <cell r="O205">
            <v>390.99</v>
          </cell>
          <cell r="P205">
            <v>187.68</v>
          </cell>
          <cell r="Q205">
            <v>578.67000000000007</v>
          </cell>
          <cell r="R205">
            <v>234</v>
          </cell>
          <cell r="S205">
            <v>404.82</v>
          </cell>
          <cell r="T205">
            <v>1</v>
          </cell>
          <cell r="U205">
            <v>63.7</v>
          </cell>
          <cell r="V205">
            <v>0</v>
          </cell>
          <cell r="W205">
            <v>0</v>
          </cell>
          <cell r="X205">
            <v>0</v>
          </cell>
          <cell r="Z205">
            <v>468.52</v>
          </cell>
          <cell r="AA205">
            <v>1047.19</v>
          </cell>
        </row>
        <row r="206">
          <cell r="A206">
            <v>200</v>
          </cell>
          <cell r="B206">
            <v>44705</v>
          </cell>
          <cell r="C206" t="str">
            <v>Larissa Moreira</v>
          </cell>
          <cell r="D206" t="str">
            <v>Conselheiro</v>
          </cell>
          <cell r="E206">
            <v>44706.34375</v>
          </cell>
          <cell r="F206">
            <v>44708.982638888891</v>
          </cell>
          <cell r="G206">
            <v>2</v>
          </cell>
          <cell r="H206">
            <v>2</v>
          </cell>
          <cell r="I206">
            <v>0.63888888889050577</v>
          </cell>
          <cell r="J206">
            <v>2</v>
          </cell>
          <cell r="K206">
            <v>2</v>
          </cell>
          <cell r="L206" t="str">
            <v>E</v>
          </cell>
          <cell r="M206" t="str">
            <v>Joinville</v>
          </cell>
          <cell r="N206" t="str">
            <v>CAU/SC</v>
          </cell>
          <cell r="O206">
            <v>781.98</v>
          </cell>
          <cell r="P206">
            <v>563.04</v>
          </cell>
          <cell r="Q206">
            <v>1345.02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5</v>
          </cell>
          <cell r="W206">
            <v>273.64999999999998</v>
          </cell>
          <cell r="X206">
            <v>152.88999999999999</v>
          </cell>
          <cell r="Z206">
            <v>426.53999999999996</v>
          </cell>
          <cell r="AA206">
            <v>1771.56</v>
          </cell>
        </row>
        <row r="207">
          <cell r="A207">
            <v>201</v>
          </cell>
          <cell r="B207">
            <v>44712</v>
          </cell>
          <cell r="C207" t="str">
            <v>Gogliardo Vieira Maragno</v>
          </cell>
          <cell r="D207" t="str">
            <v>Conselheiro</v>
          </cell>
          <cell r="E207">
            <v>44711.53125</v>
          </cell>
          <cell r="F207">
            <v>44711.760416666664</v>
          </cell>
          <cell r="G207">
            <v>0</v>
          </cell>
          <cell r="H207">
            <v>0</v>
          </cell>
          <cell r="I207">
            <v>0.22916666666424135</v>
          </cell>
          <cell r="J207">
            <v>0</v>
          </cell>
          <cell r="K207">
            <v>2</v>
          </cell>
          <cell r="L207" t="str">
            <v>E</v>
          </cell>
          <cell r="M207" t="str">
            <v>Florianopolis</v>
          </cell>
          <cell r="N207" t="str">
            <v>CAU/SC</v>
          </cell>
          <cell r="O207">
            <v>0</v>
          </cell>
          <cell r="P207">
            <v>187.68</v>
          </cell>
          <cell r="Q207">
            <v>187.68</v>
          </cell>
          <cell r="R207">
            <v>32</v>
          </cell>
          <cell r="S207">
            <v>55.36</v>
          </cell>
          <cell r="T207">
            <v>1</v>
          </cell>
          <cell r="U207">
            <v>63.7</v>
          </cell>
          <cell r="V207">
            <v>0</v>
          </cell>
          <cell r="W207">
            <v>0</v>
          </cell>
          <cell r="X207">
            <v>0</v>
          </cell>
          <cell r="Z207">
            <v>119.06</v>
          </cell>
          <cell r="AA207">
            <v>306.74</v>
          </cell>
        </row>
        <row r="208">
          <cell r="A208" t="str">
            <v>202.</v>
          </cell>
          <cell r="B208">
            <v>44712</v>
          </cell>
          <cell r="C208" t="str">
            <v>Gogliardo Vieira Maragno</v>
          </cell>
          <cell r="D208" t="str">
            <v>Conselheiro</v>
          </cell>
          <cell r="E208">
            <v>44714.638888888891</v>
          </cell>
          <cell r="F208">
            <v>44715.972222222219</v>
          </cell>
          <cell r="G208">
            <v>1</v>
          </cell>
          <cell r="H208">
            <v>1</v>
          </cell>
          <cell r="I208">
            <v>0.33333333332848269</v>
          </cell>
          <cell r="J208">
            <v>1</v>
          </cell>
          <cell r="K208">
            <v>2</v>
          </cell>
          <cell r="L208" t="str">
            <v>E</v>
          </cell>
          <cell r="M208" t="str">
            <v>Florianopolis</v>
          </cell>
          <cell r="N208" t="str">
            <v>Criciuma</v>
          </cell>
          <cell r="O208">
            <v>390.99</v>
          </cell>
          <cell r="P208">
            <v>375.36</v>
          </cell>
          <cell r="Q208">
            <v>766.35</v>
          </cell>
          <cell r="R208">
            <v>424</v>
          </cell>
          <cell r="S208">
            <v>733.52</v>
          </cell>
          <cell r="T208">
            <v>2</v>
          </cell>
          <cell r="U208">
            <v>127.4</v>
          </cell>
          <cell r="V208">
            <v>0</v>
          </cell>
          <cell r="W208">
            <v>0</v>
          </cell>
          <cell r="X208">
            <v>0</v>
          </cell>
          <cell r="Z208">
            <v>860.92</v>
          </cell>
          <cell r="AA208">
            <v>1627.27</v>
          </cell>
        </row>
        <row r="209">
          <cell r="A209">
            <v>202</v>
          </cell>
          <cell r="B209">
            <v>44712</v>
          </cell>
          <cell r="C209" t="str">
            <v>Gogliardo Vieira Maragno</v>
          </cell>
          <cell r="D209" t="str">
            <v>Conselheiro</v>
          </cell>
          <cell r="E209">
            <v>44714.638888888891</v>
          </cell>
          <cell r="F209">
            <v>44716.5</v>
          </cell>
          <cell r="G209">
            <v>2</v>
          </cell>
          <cell r="H209">
            <v>2</v>
          </cell>
          <cell r="I209">
            <v>0</v>
          </cell>
          <cell r="J209">
            <v>2</v>
          </cell>
          <cell r="K209">
            <v>0</v>
          </cell>
          <cell r="L209" t="str">
            <v>E</v>
          </cell>
          <cell r="M209" t="str">
            <v>Florianopolis</v>
          </cell>
          <cell r="N209" t="str">
            <v>Criciuma</v>
          </cell>
          <cell r="O209">
            <v>781.98</v>
          </cell>
          <cell r="P209">
            <v>375.36</v>
          </cell>
          <cell r="Q209">
            <v>1157.3400000000001</v>
          </cell>
          <cell r="R209">
            <v>424</v>
          </cell>
          <cell r="S209">
            <v>733.52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Z209">
            <v>733.52</v>
          </cell>
          <cell r="AA209">
            <v>1890.8600000000001</v>
          </cell>
        </row>
        <row r="210">
          <cell r="A210">
            <v>203</v>
          </cell>
          <cell r="B210">
            <v>44712</v>
          </cell>
          <cell r="C210" t="str">
            <v>Larissa Moreira</v>
          </cell>
          <cell r="D210" t="str">
            <v>Conselheiro</v>
          </cell>
          <cell r="E210">
            <v>44714.548611111109</v>
          </cell>
          <cell r="F210">
            <v>44716.548611111109</v>
          </cell>
          <cell r="G210">
            <v>2</v>
          </cell>
          <cell r="H210">
            <v>2</v>
          </cell>
          <cell r="I210">
            <v>0</v>
          </cell>
          <cell r="J210">
            <v>2</v>
          </cell>
          <cell r="K210">
            <v>0</v>
          </cell>
          <cell r="L210" t="str">
            <v>E</v>
          </cell>
          <cell r="M210" t="str">
            <v>Joinville</v>
          </cell>
          <cell r="N210" t="str">
            <v>Criciuma</v>
          </cell>
          <cell r="O210">
            <v>781.98</v>
          </cell>
          <cell r="P210">
            <v>375.36</v>
          </cell>
          <cell r="Q210">
            <v>1157.3400000000001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8</v>
          </cell>
          <cell r="W210">
            <v>437.84</v>
          </cell>
          <cell r="X210">
            <v>112.06</v>
          </cell>
          <cell r="Y210">
            <v>44726</v>
          </cell>
          <cell r="Z210">
            <v>549.9</v>
          </cell>
          <cell r="AA210">
            <v>1707.24</v>
          </cell>
        </row>
        <row r="211">
          <cell r="A211">
            <v>204</v>
          </cell>
          <cell r="B211">
            <v>44712</v>
          </cell>
          <cell r="C211" t="str">
            <v>Eliane de Queiroz Gomes Castro</v>
          </cell>
          <cell r="D211" t="str">
            <v>Conselheiro</v>
          </cell>
          <cell r="E211">
            <v>44711.402777777781</v>
          </cell>
          <cell r="F211">
            <v>44713.402777777781</v>
          </cell>
          <cell r="G211">
            <v>2</v>
          </cell>
          <cell r="H211">
            <v>2</v>
          </cell>
          <cell r="I211">
            <v>0</v>
          </cell>
          <cell r="J211">
            <v>2</v>
          </cell>
          <cell r="K211">
            <v>0</v>
          </cell>
          <cell r="L211" t="str">
            <v>E</v>
          </cell>
          <cell r="M211" t="str">
            <v>Rio do Sul</v>
          </cell>
          <cell r="N211" t="str">
            <v>CAU/SC</v>
          </cell>
          <cell r="O211">
            <v>781.98</v>
          </cell>
          <cell r="P211">
            <v>375.36</v>
          </cell>
          <cell r="Q211">
            <v>1157.3400000000001</v>
          </cell>
          <cell r="R211">
            <v>380</v>
          </cell>
          <cell r="S211">
            <v>657.4</v>
          </cell>
          <cell r="T211">
            <v>2</v>
          </cell>
          <cell r="U211">
            <v>127.4</v>
          </cell>
          <cell r="V211">
            <v>0</v>
          </cell>
          <cell r="W211">
            <v>0</v>
          </cell>
          <cell r="X211">
            <v>0</v>
          </cell>
          <cell r="Z211">
            <v>784.8</v>
          </cell>
          <cell r="AA211">
            <v>1942.1400000000003</v>
          </cell>
        </row>
        <row r="212">
          <cell r="A212">
            <v>205</v>
          </cell>
          <cell r="B212">
            <v>44712</v>
          </cell>
          <cell r="C212" t="str">
            <v>Eliane de Queiroz Gomes Castro</v>
          </cell>
          <cell r="D212" t="str">
            <v>Conselheiro</v>
          </cell>
          <cell r="E212">
            <v>44714.534722222219</v>
          </cell>
          <cell r="F212">
            <v>44716.527777777781</v>
          </cell>
          <cell r="G212">
            <v>2</v>
          </cell>
          <cell r="H212">
            <v>2</v>
          </cell>
          <cell r="I212">
            <v>0</v>
          </cell>
          <cell r="J212">
            <v>2</v>
          </cell>
          <cell r="K212">
            <v>0</v>
          </cell>
          <cell r="L212" t="str">
            <v>E</v>
          </cell>
          <cell r="M212" t="str">
            <v>Rio do Sul</v>
          </cell>
          <cell r="N212" t="str">
            <v>Criciuma</v>
          </cell>
          <cell r="O212">
            <v>781.98</v>
          </cell>
          <cell r="P212">
            <v>375.36</v>
          </cell>
          <cell r="Q212">
            <v>1157.3400000000001</v>
          </cell>
          <cell r="R212">
            <v>702</v>
          </cell>
          <cell r="S212">
            <v>1214.46</v>
          </cell>
          <cell r="T212">
            <v>2</v>
          </cell>
          <cell r="U212">
            <v>127.4</v>
          </cell>
          <cell r="V212">
            <v>0</v>
          </cell>
          <cell r="W212">
            <v>0</v>
          </cell>
          <cell r="X212">
            <v>0</v>
          </cell>
          <cell r="Z212">
            <v>1341.8600000000001</v>
          </cell>
          <cell r="AA212">
            <v>2499.2000000000003</v>
          </cell>
        </row>
        <row r="213">
          <cell r="A213">
            <v>206</v>
          </cell>
          <cell r="B213">
            <v>44712</v>
          </cell>
          <cell r="C213" t="str">
            <v>Patricia Figueiredo Sarquis Herden</v>
          </cell>
          <cell r="D213" t="str">
            <v>Conselheiro</v>
          </cell>
          <cell r="E213">
            <v>44714.625</v>
          </cell>
          <cell r="F213">
            <v>44715.986111111109</v>
          </cell>
          <cell r="G213">
            <v>1</v>
          </cell>
          <cell r="H213">
            <v>1</v>
          </cell>
          <cell r="I213">
            <v>0.36111111110949423</v>
          </cell>
          <cell r="J213">
            <v>1</v>
          </cell>
          <cell r="K213">
            <v>2</v>
          </cell>
          <cell r="L213" t="str">
            <v>E</v>
          </cell>
          <cell r="M213" t="str">
            <v>Florianopolis</v>
          </cell>
          <cell r="N213" t="str">
            <v>Criciuma</v>
          </cell>
          <cell r="O213">
            <v>390.99</v>
          </cell>
          <cell r="P213">
            <v>375.36</v>
          </cell>
          <cell r="Q213">
            <v>766.35</v>
          </cell>
          <cell r="R213">
            <v>460</v>
          </cell>
          <cell r="S213">
            <v>795.8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Z213">
            <v>795.8</v>
          </cell>
          <cell r="AA213">
            <v>1562.15</v>
          </cell>
        </row>
        <row r="214">
          <cell r="A214">
            <v>207</v>
          </cell>
          <cell r="B214">
            <v>44712</v>
          </cell>
          <cell r="C214" t="str">
            <v>Patricia Figueiredo Sarquis Herden</v>
          </cell>
          <cell r="D214" t="str">
            <v>Conselheiro</v>
          </cell>
          <cell r="E214">
            <v>44718.597222222219</v>
          </cell>
          <cell r="F214">
            <v>44718.739583333336</v>
          </cell>
          <cell r="G214">
            <v>0</v>
          </cell>
          <cell r="H214">
            <v>0</v>
          </cell>
          <cell r="I214">
            <v>0.14236111111677019</v>
          </cell>
          <cell r="J214">
            <v>0</v>
          </cell>
          <cell r="K214">
            <v>1</v>
          </cell>
          <cell r="L214" t="str">
            <v>E</v>
          </cell>
          <cell r="M214" t="str">
            <v>Florianopolis</v>
          </cell>
          <cell r="N214" t="str">
            <v>CREA/SC</v>
          </cell>
          <cell r="O214">
            <v>0</v>
          </cell>
          <cell r="P214">
            <v>93.84</v>
          </cell>
          <cell r="Q214">
            <v>93.84</v>
          </cell>
          <cell r="R214">
            <v>55</v>
          </cell>
          <cell r="S214">
            <v>95.15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Z214">
            <v>95.15</v>
          </cell>
          <cell r="AA214">
            <v>188.99</v>
          </cell>
        </row>
        <row r="215">
          <cell r="A215">
            <v>208</v>
          </cell>
          <cell r="B215">
            <v>44712</v>
          </cell>
          <cell r="C215" t="str">
            <v>Rosana Silveira</v>
          </cell>
          <cell r="D215" t="str">
            <v>Conselheiro</v>
          </cell>
          <cell r="E215">
            <v>44714.680555555555</v>
          </cell>
          <cell r="F215">
            <v>44715.944444444445</v>
          </cell>
          <cell r="G215">
            <v>1</v>
          </cell>
          <cell r="H215">
            <v>1</v>
          </cell>
          <cell r="I215">
            <v>0.26388888889050577</v>
          </cell>
          <cell r="J215">
            <v>1</v>
          </cell>
          <cell r="K215">
            <v>2</v>
          </cell>
          <cell r="L215" t="str">
            <v>E</v>
          </cell>
          <cell r="M215" t="str">
            <v>Palhoça</v>
          </cell>
          <cell r="N215" t="str">
            <v>Criciuma</v>
          </cell>
          <cell r="O215">
            <v>390.99</v>
          </cell>
          <cell r="P215">
            <v>375.36</v>
          </cell>
          <cell r="Q215">
            <v>766.35</v>
          </cell>
          <cell r="R215">
            <v>328</v>
          </cell>
          <cell r="S215">
            <v>567.43999999999994</v>
          </cell>
          <cell r="T215">
            <v>2</v>
          </cell>
          <cell r="U215">
            <v>127.4</v>
          </cell>
          <cell r="V215">
            <v>0</v>
          </cell>
          <cell r="W215">
            <v>0</v>
          </cell>
          <cell r="X215">
            <v>0</v>
          </cell>
          <cell r="Z215">
            <v>694.83999999999992</v>
          </cell>
          <cell r="AA215">
            <v>1461.19</v>
          </cell>
        </row>
        <row r="216">
          <cell r="A216">
            <v>209</v>
          </cell>
          <cell r="B216">
            <v>44712</v>
          </cell>
          <cell r="C216" t="str">
            <v>Rosana Silveira</v>
          </cell>
          <cell r="D216" t="str">
            <v>Conselheiro</v>
          </cell>
          <cell r="E216">
            <v>44712.517361111109</v>
          </cell>
          <cell r="F216">
            <v>44712.791666666664</v>
          </cell>
          <cell r="G216">
            <v>0</v>
          </cell>
          <cell r="H216">
            <v>0</v>
          </cell>
          <cell r="I216">
            <v>0.27430555555474712</v>
          </cell>
          <cell r="J216">
            <v>0</v>
          </cell>
          <cell r="K216">
            <v>2</v>
          </cell>
          <cell r="L216" t="str">
            <v>E</v>
          </cell>
          <cell r="M216" t="str">
            <v>Palhoça</v>
          </cell>
          <cell r="N216" t="str">
            <v>CAU/SC</v>
          </cell>
          <cell r="O216">
            <v>0</v>
          </cell>
          <cell r="P216">
            <v>187.68</v>
          </cell>
          <cell r="Q216">
            <v>187.68</v>
          </cell>
          <cell r="R216">
            <v>97</v>
          </cell>
          <cell r="S216">
            <v>167.81</v>
          </cell>
          <cell r="T216">
            <v>1</v>
          </cell>
          <cell r="U216">
            <v>63.7</v>
          </cell>
          <cell r="V216">
            <v>0</v>
          </cell>
          <cell r="W216">
            <v>0</v>
          </cell>
          <cell r="X216">
            <v>0</v>
          </cell>
          <cell r="Z216">
            <v>231.51</v>
          </cell>
          <cell r="AA216">
            <v>419.19</v>
          </cell>
        </row>
        <row r="217">
          <cell r="A217">
            <v>210</v>
          </cell>
          <cell r="B217">
            <v>44712</v>
          </cell>
          <cell r="C217" t="str">
            <v>Rosana Silveira</v>
          </cell>
          <cell r="D217" t="str">
            <v>Conselheiro</v>
          </cell>
          <cell r="E217">
            <v>44713.295138888891</v>
          </cell>
          <cell r="F217">
            <v>44713.565972222219</v>
          </cell>
          <cell r="G217">
            <v>0</v>
          </cell>
          <cell r="H217">
            <v>0</v>
          </cell>
          <cell r="I217">
            <v>0.27083333332848269</v>
          </cell>
          <cell r="J217">
            <v>0</v>
          </cell>
          <cell r="K217">
            <v>2</v>
          </cell>
          <cell r="L217" t="str">
            <v>E</v>
          </cell>
          <cell r="M217" t="str">
            <v>Palhoça</v>
          </cell>
          <cell r="N217" t="str">
            <v>CAU/SC</v>
          </cell>
          <cell r="O217">
            <v>0</v>
          </cell>
          <cell r="P217">
            <v>187.68</v>
          </cell>
          <cell r="Q217">
            <v>187.68</v>
          </cell>
          <cell r="R217">
            <v>97</v>
          </cell>
          <cell r="S217">
            <v>167.81</v>
          </cell>
          <cell r="T217">
            <v>1</v>
          </cell>
          <cell r="U217">
            <v>63.7</v>
          </cell>
          <cell r="V217">
            <v>0</v>
          </cell>
          <cell r="W217">
            <v>0</v>
          </cell>
          <cell r="X217">
            <v>0</v>
          </cell>
          <cell r="Z217">
            <v>231.51</v>
          </cell>
          <cell r="AA217">
            <v>419.19</v>
          </cell>
        </row>
        <row r="218">
          <cell r="A218">
            <v>211</v>
          </cell>
          <cell r="B218">
            <v>44712</v>
          </cell>
          <cell r="C218" t="str">
            <v>William dos Santos Vefago</v>
          </cell>
          <cell r="D218" t="str">
            <v>Convidado</v>
          </cell>
          <cell r="E218">
            <v>44714.631944444445</v>
          </cell>
          <cell r="F218">
            <v>44716.444444444445</v>
          </cell>
          <cell r="G218">
            <v>2</v>
          </cell>
          <cell r="H218">
            <v>2</v>
          </cell>
          <cell r="I218">
            <v>0</v>
          </cell>
          <cell r="J218">
            <v>2</v>
          </cell>
          <cell r="K218">
            <v>0</v>
          </cell>
          <cell r="L218" t="str">
            <v>E</v>
          </cell>
          <cell r="M218" t="str">
            <v>Florianopolis</v>
          </cell>
          <cell r="N218" t="str">
            <v>Criciuma</v>
          </cell>
          <cell r="O218">
            <v>781.98</v>
          </cell>
          <cell r="P218">
            <v>375.36</v>
          </cell>
          <cell r="Q218">
            <v>1157.3400000000001</v>
          </cell>
          <cell r="R218">
            <v>456</v>
          </cell>
          <cell r="S218">
            <v>788.88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Z218">
            <v>788.88</v>
          </cell>
          <cell r="AA218">
            <v>1946.2200000000003</v>
          </cell>
        </row>
        <row r="219">
          <cell r="A219">
            <v>212</v>
          </cell>
          <cell r="B219">
            <v>44712</v>
          </cell>
          <cell r="C219" t="str">
            <v>Ângelo Marcos Vieira de Arruda</v>
          </cell>
          <cell r="D219" t="str">
            <v>Convidado</v>
          </cell>
          <cell r="E219">
            <v>44708.555555555555</v>
          </cell>
          <cell r="F219">
            <v>44708.78125</v>
          </cell>
          <cell r="G219">
            <v>0</v>
          </cell>
          <cell r="H219">
            <v>0</v>
          </cell>
          <cell r="I219">
            <v>0.22569444444525288</v>
          </cell>
          <cell r="J219">
            <v>0</v>
          </cell>
          <cell r="K219">
            <v>2</v>
          </cell>
          <cell r="L219" t="str">
            <v>E</v>
          </cell>
          <cell r="M219" t="str">
            <v>Florianopolis</v>
          </cell>
          <cell r="N219" t="str">
            <v>CAU/SC</v>
          </cell>
          <cell r="O219">
            <v>0</v>
          </cell>
          <cell r="P219">
            <v>187.68</v>
          </cell>
          <cell r="Q219">
            <v>187.68</v>
          </cell>
          <cell r="R219">
            <v>29</v>
          </cell>
          <cell r="S219">
            <v>50.17</v>
          </cell>
          <cell r="T219">
            <v>1</v>
          </cell>
          <cell r="U219">
            <v>63.7</v>
          </cell>
          <cell r="V219">
            <v>0</v>
          </cell>
          <cell r="W219">
            <v>0</v>
          </cell>
          <cell r="X219">
            <v>0</v>
          </cell>
          <cell r="Z219">
            <v>113.87</v>
          </cell>
          <cell r="AA219">
            <v>301.55</v>
          </cell>
        </row>
        <row r="220">
          <cell r="A220">
            <v>213</v>
          </cell>
          <cell r="B220">
            <v>44712</v>
          </cell>
          <cell r="C220" t="str">
            <v>Rodrigo Althoff Medeiros</v>
          </cell>
          <cell r="D220" t="str">
            <v>Conselheiro</v>
          </cell>
          <cell r="E220">
            <v>44714.743055555555</v>
          </cell>
          <cell r="F220">
            <v>44714.920138888891</v>
          </cell>
          <cell r="G220">
            <v>0</v>
          </cell>
          <cell r="H220">
            <v>0</v>
          </cell>
          <cell r="I220">
            <v>0.17708333333575865</v>
          </cell>
          <cell r="J220">
            <v>0</v>
          </cell>
          <cell r="K220">
            <v>1</v>
          </cell>
          <cell r="L220" t="str">
            <v>E</v>
          </cell>
          <cell r="M220" t="str">
            <v>Tubarao</v>
          </cell>
          <cell r="N220" t="str">
            <v>Criciuma</v>
          </cell>
          <cell r="O220">
            <v>0</v>
          </cell>
          <cell r="P220">
            <v>93.84</v>
          </cell>
          <cell r="Q220">
            <v>93.84</v>
          </cell>
          <cell r="R220">
            <v>132</v>
          </cell>
          <cell r="S220">
            <v>228.35999999999999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Z220">
            <v>228.35999999999999</v>
          </cell>
          <cell r="AA220">
            <v>322.2</v>
          </cell>
        </row>
        <row r="221">
          <cell r="A221">
            <v>214</v>
          </cell>
          <cell r="B221">
            <v>44712</v>
          </cell>
          <cell r="C221" t="str">
            <v>Silvya Helena Caprario</v>
          </cell>
          <cell r="D221" t="str">
            <v>Conselheiro</v>
          </cell>
          <cell r="E221">
            <v>44713.3125</v>
          </cell>
          <cell r="F221">
            <v>44713.552083333336</v>
          </cell>
          <cell r="G221">
            <v>0</v>
          </cell>
          <cell r="H221">
            <v>0</v>
          </cell>
          <cell r="I221">
            <v>0.23958333333575865</v>
          </cell>
          <cell r="J221">
            <v>0</v>
          </cell>
          <cell r="K221">
            <v>2</v>
          </cell>
          <cell r="L221" t="str">
            <v>E</v>
          </cell>
          <cell r="M221" t="str">
            <v>Florianopolis</v>
          </cell>
          <cell r="N221" t="str">
            <v>CAU/SC</v>
          </cell>
          <cell r="O221">
            <v>0</v>
          </cell>
          <cell r="P221">
            <v>187.68</v>
          </cell>
          <cell r="Q221">
            <v>187.68</v>
          </cell>
          <cell r="R221">
            <v>52</v>
          </cell>
          <cell r="S221">
            <v>89.96</v>
          </cell>
          <cell r="T221">
            <v>1</v>
          </cell>
          <cell r="U221">
            <v>63.7</v>
          </cell>
          <cell r="V221">
            <v>0</v>
          </cell>
          <cell r="W221">
            <v>0</v>
          </cell>
          <cell r="X221">
            <v>0</v>
          </cell>
          <cell r="Z221">
            <v>153.66</v>
          </cell>
          <cell r="AA221">
            <v>341.34</v>
          </cell>
        </row>
        <row r="222">
          <cell r="A222">
            <v>215</v>
          </cell>
          <cell r="B222">
            <v>44712</v>
          </cell>
          <cell r="C222" t="str">
            <v>Leonardo Vistuba Kawa</v>
          </cell>
          <cell r="D222" t="str">
            <v>Empregado</v>
          </cell>
          <cell r="E222">
            <v>44696.6875</v>
          </cell>
          <cell r="F222">
            <v>44698.920138888891</v>
          </cell>
          <cell r="G222">
            <v>2</v>
          </cell>
          <cell r="H222">
            <v>2</v>
          </cell>
          <cell r="I222">
            <v>0.23263888889050577</v>
          </cell>
          <cell r="J222">
            <v>2</v>
          </cell>
          <cell r="K222">
            <v>2</v>
          </cell>
          <cell r="L222" t="str">
            <v>NN</v>
          </cell>
          <cell r="M222" t="str">
            <v>Joinville</v>
          </cell>
          <cell r="N222" t="str">
            <v>Vitoria/ES</v>
          </cell>
          <cell r="O222">
            <v>1094.8</v>
          </cell>
          <cell r="P222">
            <v>656.81999999999994</v>
          </cell>
          <cell r="Q222">
            <v>1751.62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4</v>
          </cell>
          <cell r="W222">
            <v>250.2</v>
          </cell>
          <cell r="X222">
            <v>0</v>
          </cell>
          <cell r="Z222">
            <v>250.2</v>
          </cell>
          <cell r="AA222">
            <v>2001.82</v>
          </cell>
        </row>
        <row r="223">
          <cell r="A223">
            <v>216</v>
          </cell>
          <cell r="B223">
            <v>44712</v>
          </cell>
          <cell r="C223" t="str">
            <v>Fernando de Oliveira Volkmer</v>
          </cell>
          <cell r="D223" t="str">
            <v>Empregado</v>
          </cell>
          <cell r="E223">
            <v>44714.368055555555</v>
          </cell>
          <cell r="F223">
            <v>44716.423611111109</v>
          </cell>
          <cell r="G223">
            <v>2</v>
          </cell>
          <cell r="H223">
            <v>2</v>
          </cell>
          <cell r="I223">
            <v>5.5555555554747116E-2</v>
          </cell>
          <cell r="J223">
            <v>2</v>
          </cell>
          <cell r="K223">
            <v>1</v>
          </cell>
          <cell r="L223" t="str">
            <v>E</v>
          </cell>
          <cell r="M223" t="str">
            <v>CAU/SC</v>
          </cell>
          <cell r="N223" t="str">
            <v>Criciuma</v>
          </cell>
          <cell r="O223">
            <v>781.98</v>
          </cell>
          <cell r="P223">
            <v>469.20000000000005</v>
          </cell>
          <cell r="Q223">
            <v>1251.18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Z223">
            <v>0</v>
          </cell>
          <cell r="AA223">
            <v>1251.18</v>
          </cell>
        </row>
        <row r="224">
          <cell r="A224">
            <v>217</v>
          </cell>
          <cell r="B224">
            <v>44712</v>
          </cell>
          <cell r="C224" t="str">
            <v>Pery Roberto Segala Medeiros</v>
          </cell>
          <cell r="D224" t="str">
            <v>Empregado</v>
          </cell>
          <cell r="E224">
            <v>44714.458333333336</v>
          </cell>
          <cell r="F224">
            <v>44716.423611111109</v>
          </cell>
          <cell r="G224">
            <v>2</v>
          </cell>
          <cell r="H224">
            <v>2</v>
          </cell>
          <cell r="I224">
            <v>0</v>
          </cell>
          <cell r="J224">
            <v>2</v>
          </cell>
          <cell r="K224">
            <v>0</v>
          </cell>
          <cell r="L224" t="str">
            <v>E</v>
          </cell>
          <cell r="M224" t="str">
            <v>CAU/SC</v>
          </cell>
          <cell r="N224" t="str">
            <v>Criciuma</v>
          </cell>
          <cell r="O224">
            <v>781.98</v>
          </cell>
          <cell r="P224">
            <v>375.36</v>
          </cell>
          <cell r="Q224">
            <v>1157.3400000000001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Z224">
            <v>0</v>
          </cell>
          <cell r="AA224">
            <v>1157.3400000000001</v>
          </cell>
        </row>
        <row r="225">
          <cell r="A225">
            <v>218</v>
          </cell>
          <cell r="B225">
            <v>44712</v>
          </cell>
          <cell r="C225" t="str">
            <v>Tatiana Moreira Feres de Melo</v>
          </cell>
          <cell r="D225" t="str">
            <v>Empregado</v>
          </cell>
          <cell r="E225">
            <v>44714.368055555555</v>
          </cell>
          <cell r="F225">
            <v>44716.423611111109</v>
          </cell>
          <cell r="G225">
            <v>2</v>
          </cell>
          <cell r="H225">
            <v>2</v>
          </cell>
          <cell r="I225">
            <v>5.5555555554747116E-2</v>
          </cell>
          <cell r="J225">
            <v>2</v>
          </cell>
          <cell r="K225">
            <v>1</v>
          </cell>
          <cell r="L225" t="str">
            <v>E</v>
          </cell>
          <cell r="M225" t="str">
            <v>CAU/SC</v>
          </cell>
          <cell r="N225" t="str">
            <v>Criciuma</v>
          </cell>
          <cell r="O225">
            <v>781.98</v>
          </cell>
          <cell r="P225">
            <v>469.20000000000005</v>
          </cell>
          <cell r="Q225">
            <v>1251.18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Z225">
            <v>0</v>
          </cell>
          <cell r="AA225">
            <v>1251.18</v>
          </cell>
        </row>
        <row r="226">
          <cell r="A226">
            <v>219</v>
          </cell>
          <cell r="B226">
            <v>44712</v>
          </cell>
          <cell r="C226" t="str">
            <v>Maria Celia Fonseca</v>
          </cell>
          <cell r="D226" t="str">
            <v>Empregado</v>
          </cell>
          <cell r="E226">
            <v>44714.368055555555</v>
          </cell>
          <cell r="F226">
            <v>44716.423611111109</v>
          </cell>
          <cell r="G226">
            <v>2</v>
          </cell>
          <cell r="H226">
            <v>2</v>
          </cell>
          <cell r="I226">
            <v>5.5555555554747116E-2</v>
          </cell>
          <cell r="J226">
            <v>2</v>
          </cell>
          <cell r="K226">
            <v>1</v>
          </cell>
          <cell r="L226" t="str">
            <v>E</v>
          </cell>
          <cell r="M226" t="str">
            <v>CAU/SC</v>
          </cell>
          <cell r="N226" t="str">
            <v>Criciuma</v>
          </cell>
          <cell r="O226">
            <v>781.98</v>
          </cell>
          <cell r="P226">
            <v>469.20000000000005</v>
          </cell>
          <cell r="Q226">
            <v>1251.18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Z226">
            <v>0</v>
          </cell>
          <cell r="AA226">
            <v>1251.18</v>
          </cell>
        </row>
        <row r="227">
          <cell r="A227">
            <v>220</v>
          </cell>
          <cell r="B227">
            <v>44712</v>
          </cell>
          <cell r="C227" t="str">
            <v>Pedro Schultz Fonseca Baptista</v>
          </cell>
          <cell r="D227" t="str">
            <v>Empregado</v>
          </cell>
          <cell r="E227">
            <v>44714.541666666664</v>
          </cell>
          <cell r="F227">
            <v>44715.902777777781</v>
          </cell>
          <cell r="G227">
            <v>1</v>
          </cell>
          <cell r="H227">
            <v>1</v>
          </cell>
          <cell r="I227">
            <v>0.36111111111677019</v>
          </cell>
          <cell r="J227">
            <v>1</v>
          </cell>
          <cell r="K227">
            <v>2</v>
          </cell>
          <cell r="L227" t="str">
            <v>E</v>
          </cell>
          <cell r="M227" t="str">
            <v>CAU/SC</v>
          </cell>
          <cell r="N227" t="str">
            <v>Criciuma</v>
          </cell>
          <cell r="O227">
            <v>390.99</v>
          </cell>
          <cell r="P227">
            <v>375.36</v>
          </cell>
          <cell r="Q227">
            <v>766.35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Z227">
            <v>0</v>
          </cell>
          <cell r="AA227">
            <v>766.35</v>
          </cell>
        </row>
        <row r="228">
          <cell r="A228">
            <v>221</v>
          </cell>
          <cell r="B228">
            <v>44712</v>
          </cell>
          <cell r="C228" t="str">
            <v>Nayana Maria de Oliveira</v>
          </cell>
          <cell r="D228" t="str">
            <v>Empregado</v>
          </cell>
          <cell r="E228">
            <v>44714.541666666664</v>
          </cell>
          <cell r="F228">
            <v>44715.902777777781</v>
          </cell>
          <cell r="G228">
            <v>1</v>
          </cell>
          <cell r="H228">
            <v>1</v>
          </cell>
          <cell r="I228">
            <v>0.36111111111677019</v>
          </cell>
          <cell r="J228">
            <v>1</v>
          </cell>
          <cell r="K228">
            <v>2</v>
          </cell>
          <cell r="L228" t="str">
            <v>E</v>
          </cell>
          <cell r="M228" t="str">
            <v>CAU/SC</v>
          </cell>
          <cell r="N228" t="str">
            <v>Criciuma</v>
          </cell>
          <cell r="O228">
            <v>390.99</v>
          </cell>
          <cell r="P228">
            <v>375.36</v>
          </cell>
          <cell r="Q228">
            <v>766.35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Z228">
            <v>0</v>
          </cell>
          <cell r="AA228">
            <v>766.35</v>
          </cell>
        </row>
        <row r="229">
          <cell r="A229">
            <v>222</v>
          </cell>
          <cell r="B229">
            <v>44712</v>
          </cell>
          <cell r="C229" t="str">
            <v>Rodrigo David Barros Silva</v>
          </cell>
          <cell r="D229" t="str">
            <v>Empregado</v>
          </cell>
          <cell r="E229">
            <v>44714.541666666664</v>
          </cell>
          <cell r="F229">
            <v>44715.902777777781</v>
          </cell>
          <cell r="G229">
            <v>1</v>
          </cell>
          <cell r="H229">
            <v>1</v>
          </cell>
          <cell r="I229">
            <v>0.36111111111677019</v>
          </cell>
          <cell r="J229">
            <v>1</v>
          </cell>
          <cell r="K229">
            <v>2</v>
          </cell>
          <cell r="L229" t="str">
            <v>E</v>
          </cell>
          <cell r="M229" t="str">
            <v>CAU/SC</v>
          </cell>
          <cell r="N229" t="str">
            <v>Criciuma</v>
          </cell>
          <cell r="O229">
            <v>390.99</v>
          </cell>
          <cell r="P229">
            <v>375.36</v>
          </cell>
          <cell r="Q229">
            <v>766.35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Z229">
            <v>0</v>
          </cell>
          <cell r="AA229">
            <v>766.35</v>
          </cell>
        </row>
        <row r="230">
          <cell r="A230">
            <v>223</v>
          </cell>
          <cell r="B230">
            <v>44712</v>
          </cell>
          <cell r="C230" t="str">
            <v>Isabel Leal Marcon Leonetti</v>
          </cell>
          <cell r="D230" t="str">
            <v>Empregado</v>
          </cell>
          <cell r="E230">
            <v>44714.541666666664</v>
          </cell>
          <cell r="F230">
            <v>44715.902777777781</v>
          </cell>
          <cell r="G230">
            <v>1</v>
          </cell>
          <cell r="H230">
            <v>1</v>
          </cell>
          <cell r="I230">
            <v>0.36111111111677019</v>
          </cell>
          <cell r="J230">
            <v>1</v>
          </cell>
          <cell r="K230">
            <v>2</v>
          </cell>
          <cell r="L230" t="str">
            <v>E</v>
          </cell>
          <cell r="M230" t="str">
            <v>CAU/SC</v>
          </cell>
          <cell r="N230" t="str">
            <v>Criciuma</v>
          </cell>
          <cell r="O230">
            <v>390.99</v>
          </cell>
          <cell r="P230">
            <v>375.36</v>
          </cell>
          <cell r="Q230">
            <v>766.35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Z230">
            <v>0</v>
          </cell>
          <cell r="AA230">
            <v>766.35</v>
          </cell>
        </row>
        <row r="231">
          <cell r="A231">
            <v>224</v>
          </cell>
          <cell r="B231">
            <v>44712</v>
          </cell>
          <cell r="C231" t="str">
            <v>Josiany Salache</v>
          </cell>
          <cell r="D231" t="str">
            <v>Convidado</v>
          </cell>
          <cell r="E231">
            <v>44714.583333333336</v>
          </cell>
          <cell r="F231">
            <v>44716.458333333336</v>
          </cell>
          <cell r="G231">
            <v>2</v>
          </cell>
          <cell r="H231">
            <v>2</v>
          </cell>
          <cell r="I231">
            <v>0</v>
          </cell>
          <cell r="J231">
            <v>2</v>
          </cell>
          <cell r="K231">
            <v>0</v>
          </cell>
          <cell r="L231" t="str">
            <v>E</v>
          </cell>
          <cell r="M231" t="str">
            <v>CAU/SC</v>
          </cell>
          <cell r="N231" t="str">
            <v>Criciuma</v>
          </cell>
          <cell r="O231">
            <v>781.98</v>
          </cell>
          <cell r="P231">
            <v>375.36</v>
          </cell>
          <cell r="Q231">
            <v>1157.3400000000001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Z231">
            <v>0</v>
          </cell>
          <cell r="AA231">
            <v>1157.3400000000001</v>
          </cell>
        </row>
        <row r="232">
          <cell r="A232">
            <v>225</v>
          </cell>
          <cell r="B232">
            <v>44712</v>
          </cell>
          <cell r="C232" t="str">
            <v>Leonardo Presente Gindri</v>
          </cell>
          <cell r="D232" t="str">
            <v>Convidado</v>
          </cell>
          <cell r="E232">
            <v>44714.597222222219</v>
          </cell>
          <cell r="F232">
            <v>44716.472222222219</v>
          </cell>
          <cell r="G232">
            <v>2</v>
          </cell>
          <cell r="H232">
            <v>2</v>
          </cell>
          <cell r="I232">
            <v>0</v>
          </cell>
          <cell r="J232">
            <v>2</v>
          </cell>
          <cell r="K232">
            <v>0</v>
          </cell>
          <cell r="L232" t="str">
            <v>E</v>
          </cell>
          <cell r="M232" t="str">
            <v>Porto Alegre</v>
          </cell>
          <cell r="N232" t="str">
            <v>Criciuma</v>
          </cell>
          <cell r="O232">
            <v>781.98</v>
          </cell>
          <cell r="P232">
            <v>375.36</v>
          </cell>
          <cell r="Q232">
            <v>1157.3400000000001</v>
          </cell>
          <cell r="R232">
            <v>566</v>
          </cell>
          <cell r="S232">
            <v>979.18</v>
          </cell>
          <cell r="T232">
            <v>2</v>
          </cell>
          <cell r="U232">
            <v>127.4</v>
          </cell>
          <cell r="V232">
            <v>0</v>
          </cell>
          <cell r="W232">
            <v>0</v>
          </cell>
          <cell r="X232">
            <v>0</v>
          </cell>
          <cell r="Z232">
            <v>1106.58</v>
          </cell>
          <cell r="AA232">
            <v>2263.92</v>
          </cell>
        </row>
        <row r="233">
          <cell r="A233">
            <v>226</v>
          </cell>
          <cell r="B233">
            <v>44712</v>
          </cell>
          <cell r="C233" t="str">
            <v>Yuri Endo Kokubun</v>
          </cell>
          <cell r="D233" t="str">
            <v>Convidado</v>
          </cell>
          <cell r="E233">
            <v>44714.611111111109</v>
          </cell>
          <cell r="F233">
            <v>44716.465277777781</v>
          </cell>
          <cell r="G233">
            <v>2</v>
          </cell>
          <cell r="H233">
            <v>2</v>
          </cell>
          <cell r="I233">
            <v>0</v>
          </cell>
          <cell r="J233">
            <v>2</v>
          </cell>
          <cell r="K233">
            <v>0</v>
          </cell>
          <cell r="L233" t="str">
            <v>E</v>
          </cell>
          <cell r="M233" t="str">
            <v>Porto Alegre</v>
          </cell>
          <cell r="N233" t="str">
            <v>Criciuma</v>
          </cell>
          <cell r="O233">
            <v>781.98</v>
          </cell>
          <cell r="P233">
            <v>375.36</v>
          </cell>
          <cell r="Q233">
            <v>1157.3400000000001</v>
          </cell>
          <cell r="R233">
            <v>541</v>
          </cell>
          <cell r="S233">
            <v>935.93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Z233">
            <v>935.93</v>
          </cell>
          <cell r="AA233">
            <v>2093.27</v>
          </cell>
        </row>
        <row r="234">
          <cell r="A234">
            <v>227</v>
          </cell>
          <cell r="B234">
            <v>44712</v>
          </cell>
          <cell r="C234" t="str">
            <v xml:space="preserve">Roberto Rodrigues Simon </v>
          </cell>
          <cell r="D234" t="str">
            <v>Convidado</v>
          </cell>
          <cell r="E234">
            <v>44714.645833333336</v>
          </cell>
          <cell r="F234">
            <v>44715.958333333336</v>
          </cell>
          <cell r="G234">
            <v>1</v>
          </cell>
          <cell r="H234">
            <v>1</v>
          </cell>
          <cell r="I234">
            <v>0.3125</v>
          </cell>
          <cell r="J234">
            <v>1</v>
          </cell>
          <cell r="K234">
            <v>2</v>
          </cell>
          <cell r="L234" t="str">
            <v>E</v>
          </cell>
          <cell r="M234" t="str">
            <v>Florianopolis</v>
          </cell>
          <cell r="N234" t="str">
            <v>Criciuma</v>
          </cell>
          <cell r="O234">
            <v>390.99</v>
          </cell>
          <cell r="P234">
            <v>375.36</v>
          </cell>
          <cell r="Q234">
            <v>766.35</v>
          </cell>
          <cell r="R234">
            <v>413</v>
          </cell>
          <cell r="S234">
            <v>714.49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Z234">
            <v>714.49</v>
          </cell>
          <cell r="AA234">
            <v>1480.8400000000001</v>
          </cell>
        </row>
        <row r="235">
          <cell r="A235">
            <v>228</v>
          </cell>
          <cell r="B235">
            <v>44712</v>
          </cell>
          <cell r="C235" t="str">
            <v>Cláudia Teresa Pereira Pires</v>
          </cell>
          <cell r="D235" t="str">
            <v>Convidado</v>
          </cell>
          <cell r="E235">
            <v>44714.416666666664</v>
          </cell>
          <cell r="F235">
            <v>44716.416666666664</v>
          </cell>
          <cell r="G235">
            <v>2</v>
          </cell>
          <cell r="H235">
            <v>2</v>
          </cell>
          <cell r="I235">
            <v>0</v>
          </cell>
          <cell r="J235">
            <v>2</v>
          </cell>
          <cell r="K235">
            <v>0</v>
          </cell>
          <cell r="L235" t="str">
            <v>E</v>
          </cell>
          <cell r="M235" t="str">
            <v>Rio de Janeiro</v>
          </cell>
          <cell r="N235" t="str">
            <v>Criciuma</v>
          </cell>
          <cell r="O235">
            <v>781.98</v>
          </cell>
          <cell r="P235">
            <v>375.36</v>
          </cell>
          <cell r="Q235">
            <v>1157.3400000000001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2</v>
          </cell>
          <cell r="W235">
            <v>109.46</v>
          </cell>
          <cell r="X235">
            <v>0</v>
          </cell>
          <cell r="Z235">
            <v>109.46</v>
          </cell>
          <cell r="AA235">
            <v>1266.8000000000002</v>
          </cell>
        </row>
        <row r="236">
          <cell r="A236">
            <v>229</v>
          </cell>
          <cell r="B236">
            <v>44712</v>
          </cell>
          <cell r="C236" t="str">
            <v>Julianna Luiz Steffens</v>
          </cell>
          <cell r="D236" t="str">
            <v>Empregado</v>
          </cell>
          <cell r="E236">
            <v>44714.541666666664</v>
          </cell>
          <cell r="F236">
            <v>44715.902777777781</v>
          </cell>
          <cell r="G236">
            <v>1</v>
          </cell>
          <cell r="H236">
            <v>1</v>
          </cell>
          <cell r="I236">
            <v>0.36111111111677019</v>
          </cell>
          <cell r="J236">
            <v>1</v>
          </cell>
          <cell r="K236">
            <v>2</v>
          </cell>
          <cell r="L236" t="str">
            <v>E</v>
          </cell>
          <cell r="M236" t="str">
            <v>CAU/SC</v>
          </cell>
          <cell r="N236" t="str">
            <v>Criciuma</v>
          </cell>
          <cell r="O236">
            <v>390.99</v>
          </cell>
          <cell r="P236">
            <v>375.36</v>
          </cell>
          <cell r="Q236">
            <v>766.35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Z236">
            <v>0</v>
          </cell>
          <cell r="AA236">
            <v>766.35</v>
          </cell>
        </row>
        <row r="237">
          <cell r="A237">
            <v>230</v>
          </cell>
          <cell r="B237">
            <v>44719</v>
          </cell>
          <cell r="C237" t="str">
            <v>Mauricio Andre Giusti</v>
          </cell>
          <cell r="D237" t="str">
            <v>Conselheiro</v>
          </cell>
          <cell r="E237">
            <v>44718.680555555555</v>
          </cell>
          <cell r="F237">
            <v>44718.993055555555</v>
          </cell>
          <cell r="G237">
            <v>0</v>
          </cell>
          <cell r="H237">
            <v>0</v>
          </cell>
          <cell r="I237">
            <v>0.3125</v>
          </cell>
          <cell r="J237">
            <v>0</v>
          </cell>
          <cell r="K237">
            <v>2</v>
          </cell>
          <cell r="L237" t="str">
            <v>E</v>
          </cell>
          <cell r="M237" t="str">
            <v>Sao Miguel do Oeste</v>
          </cell>
          <cell r="N237" t="str">
            <v>Chapeco</v>
          </cell>
          <cell r="O237">
            <v>0</v>
          </cell>
          <cell r="P237">
            <v>187.68</v>
          </cell>
          <cell r="Q237">
            <v>187.68</v>
          </cell>
          <cell r="R237">
            <v>260</v>
          </cell>
          <cell r="S237">
            <v>449.8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Z237">
            <v>449.8</v>
          </cell>
          <cell r="AA237">
            <v>637.48</v>
          </cell>
        </row>
        <row r="238">
          <cell r="A238">
            <v>231</v>
          </cell>
          <cell r="B238">
            <v>44719</v>
          </cell>
          <cell r="C238" t="str">
            <v>Patricia Figueiredo Sarquis Herden</v>
          </cell>
          <cell r="D238" t="str">
            <v>Conselheiro</v>
          </cell>
          <cell r="E238">
            <v>44720.5</v>
          </cell>
          <cell r="F238">
            <v>44723.5</v>
          </cell>
          <cell r="G238">
            <v>3</v>
          </cell>
          <cell r="H238">
            <v>3</v>
          </cell>
          <cell r="I238">
            <v>0</v>
          </cell>
          <cell r="J238">
            <v>3</v>
          </cell>
          <cell r="K238">
            <v>0</v>
          </cell>
          <cell r="L238" t="str">
            <v>NN</v>
          </cell>
          <cell r="M238" t="str">
            <v>Florianopolis</v>
          </cell>
          <cell r="N238" t="str">
            <v>Recife</v>
          </cell>
          <cell r="O238">
            <v>1642.1999999999998</v>
          </cell>
          <cell r="P238">
            <v>656.81999999999994</v>
          </cell>
          <cell r="Q238">
            <v>2299.0199999999995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Z238">
            <v>0</v>
          </cell>
          <cell r="AA238">
            <v>2299.0199999999995</v>
          </cell>
        </row>
        <row r="239">
          <cell r="A239">
            <v>232</v>
          </cell>
          <cell r="B239">
            <v>44719</v>
          </cell>
          <cell r="C239" t="str">
            <v>Silvya Helena Caprario</v>
          </cell>
          <cell r="D239" t="str">
            <v>Conselheiro</v>
          </cell>
          <cell r="E239">
            <v>44711.524305555555</v>
          </cell>
          <cell r="F239">
            <v>44711.763888888891</v>
          </cell>
          <cell r="G239">
            <v>0</v>
          </cell>
          <cell r="H239">
            <v>0</v>
          </cell>
          <cell r="I239">
            <v>0.23958333333575865</v>
          </cell>
          <cell r="J239">
            <v>0</v>
          </cell>
          <cell r="K239">
            <v>2</v>
          </cell>
          <cell r="L239" t="str">
            <v>E</v>
          </cell>
          <cell r="M239" t="str">
            <v>Florianopolis</v>
          </cell>
          <cell r="N239" t="str">
            <v>CAU/SC</v>
          </cell>
          <cell r="O239">
            <v>0</v>
          </cell>
          <cell r="P239">
            <v>187.68</v>
          </cell>
          <cell r="Q239">
            <v>187.68</v>
          </cell>
          <cell r="R239">
            <v>52</v>
          </cell>
          <cell r="S239">
            <v>89.96</v>
          </cell>
          <cell r="T239">
            <v>1</v>
          </cell>
          <cell r="U239">
            <v>63.7</v>
          </cell>
          <cell r="V239">
            <v>0</v>
          </cell>
          <cell r="W239">
            <v>0</v>
          </cell>
          <cell r="X239">
            <v>0</v>
          </cell>
          <cell r="Z239">
            <v>153.66</v>
          </cell>
          <cell r="AA239">
            <v>341.34</v>
          </cell>
        </row>
        <row r="240">
          <cell r="A240">
            <v>233</v>
          </cell>
          <cell r="B240">
            <v>44719</v>
          </cell>
          <cell r="C240" t="str">
            <v>João Vicente Scarpin</v>
          </cell>
          <cell r="D240" t="str">
            <v>Empregado</v>
          </cell>
          <cell r="E240">
            <v>44714.541666666664</v>
          </cell>
          <cell r="F240">
            <v>44715.902777777781</v>
          </cell>
          <cell r="G240">
            <v>1</v>
          </cell>
          <cell r="H240">
            <v>1</v>
          </cell>
          <cell r="I240">
            <v>0.36111111111677019</v>
          </cell>
          <cell r="J240">
            <v>1</v>
          </cell>
          <cell r="K240">
            <v>2</v>
          </cell>
          <cell r="L240" t="str">
            <v>E</v>
          </cell>
          <cell r="M240" t="str">
            <v>Florianopolis</v>
          </cell>
          <cell r="N240" t="str">
            <v>Criciuma</v>
          </cell>
          <cell r="O240">
            <v>390.99</v>
          </cell>
          <cell r="P240">
            <v>375.36</v>
          </cell>
          <cell r="Q240">
            <v>766.35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Z240">
            <v>0</v>
          </cell>
          <cell r="AA240">
            <v>766.35</v>
          </cell>
        </row>
        <row r="241">
          <cell r="A241">
            <v>234</v>
          </cell>
          <cell r="B241">
            <v>44719</v>
          </cell>
          <cell r="C241" t="str">
            <v>Larissa Moreira</v>
          </cell>
          <cell r="D241" t="str">
            <v>Conselheiro</v>
          </cell>
          <cell r="E241">
            <v>44712.763888888891</v>
          </cell>
          <cell r="F241">
            <v>44712.902777777781</v>
          </cell>
          <cell r="G241">
            <v>0</v>
          </cell>
          <cell r="H241">
            <v>0</v>
          </cell>
          <cell r="I241">
            <v>0.13888888889050577</v>
          </cell>
          <cell r="J241">
            <v>0</v>
          </cell>
          <cell r="K241">
            <v>1</v>
          </cell>
          <cell r="L241" t="str">
            <v>E</v>
          </cell>
          <cell r="M241" t="str">
            <v>Joinville</v>
          </cell>
          <cell r="N241" t="str">
            <v>Plenário</v>
          </cell>
          <cell r="O241">
            <v>0</v>
          </cell>
          <cell r="P241">
            <v>93.84</v>
          </cell>
          <cell r="Q241">
            <v>93.84</v>
          </cell>
          <cell r="R241">
            <v>22</v>
          </cell>
          <cell r="S241">
            <v>38.06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Z241">
            <v>38.06</v>
          </cell>
          <cell r="AA241">
            <v>131.9</v>
          </cell>
        </row>
        <row r="242">
          <cell r="A242">
            <v>235</v>
          </cell>
          <cell r="B242">
            <v>44719</v>
          </cell>
          <cell r="C242" t="str">
            <v>Newton Marçal Santos</v>
          </cell>
          <cell r="D242" t="str">
            <v>Conselheiro</v>
          </cell>
          <cell r="E242">
            <v>44718.333333333336</v>
          </cell>
          <cell r="F242">
            <v>44718.958333333336</v>
          </cell>
          <cell r="G242">
            <v>0</v>
          </cell>
          <cell r="H242">
            <v>0</v>
          </cell>
          <cell r="I242">
            <v>0.625</v>
          </cell>
          <cell r="J242">
            <v>0</v>
          </cell>
          <cell r="K242">
            <v>2</v>
          </cell>
          <cell r="L242" t="str">
            <v>E</v>
          </cell>
          <cell r="M242" t="str">
            <v>Caçador</v>
          </cell>
          <cell r="N242" t="str">
            <v>CREA/SC</v>
          </cell>
          <cell r="O242">
            <v>0</v>
          </cell>
          <cell r="P242">
            <v>187.68</v>
          </cell>
          <cell r="Q242">
            <v>187.68</v>
          </cell>
          <cell r="R242">
            <v>831</v>
          </cell>
          <cell r="S242">
            <v>1437.6299999999999</v>
          </cell>
          <cell r="T242">
            <v>1</v>
          </cell>
          <cell r="U242">
            <v>63.7</v>
          </cell>
          <cell r="V242">
            <v>0</v>
          </cell>
          <cell r="W242">
            <v>0</v>
          </cell>
          <cell r="X242">
            <v>0</v>
          </cell>
          <cell r="Z242">
            <v>1501.33</v>
          </cell>
          <cell r="AA242">
            <v>1689.01</v>
          </cell>
        </row>
        <row r="243">
          <cell r="A243">
            <v>236</v>
          </cell>
          <cell r="B243">
            <v>44726</v>
          </cell>
          <cell r="C243" t="str">
            <v>Gogliardo Vieira Maragno</v>
          </cell>
          <cell r="D243" t="str">
            <v>Conselheiro</v>
          </cell>
          <cell r="E243">
            <v>44722.347222222219</v>
          </cell>
          <cell r="F243">
            <v>44722.65625</v>
          </cell>
          <cell r="G243">
            <v>0</v>
          </cell>
          <cell r="H243">
            <v>0</v>
          </cell>
          <cell r="I243">
            <v>0.30902777778101154</v>
          </cell>
          <cell r="J243">
            <v>0</v>
          </cell>
          <cell r="K243">
            <v>2</v>
          </cell>
          <cell r="L243" t="str">
            <v>E</v>
          </cell>
          <cell r="M243" t="str">
            <v>Florianopolis</v>
          </cell>
          <cell r="N243" t="str">
            <v>CAU/SC</v>
          </cell>
          <cell r="O243">
            <v>0</v>
          </cell>
          <cell r="P243">
            <v>187.68</v>
          </cell>
          <cell r="Q243">
            <v>187.68</v>
          </cell>
          <cell r="R243">
            <v>32</v>
          </cell>
          <cell r="S243">
            <v>55.36</v>
          </cell>
          <cell r="T243">
            <v>1</v>
          </cell>
          <cell r="U243">
            <v>63.7</v>
          </cell>
          <cell r="V243">
            <v>0</v>
          </cell>
          <cell r="W243">
            <v>0</v>
          </cell>
          <cell r="X243">
            <v>0</v>
          </cell>
          <cell r="Z243">
            <v>119.06</v>
          </cell>
          <cell r="AA243">
            <v>306.74</v>
          </cell>
        </row>
        <row r="244">
          <cell r="A244">
            <v>237</v>
          </cell>
          <cell r="B244">
            <v>44726</v>
          </cell>
          <cell r="C244" t="str">
            <v>Gogliardo Vieira Maragno</v>
          </cell>
          <cell r="D244" t="str">
            <v>Conselheiro</v>
          </cell>
          <cell r="E244">
            <v>44727.53125</v>
          </cell>
          <cell r="F244">
            <v>44727.767361111109</v>
          </cell>
          <cell r="G244">
            <v>0</v>
          </cell>
          <cell r="H244">
            <v>0</v>
          </cell>
          <cell r="I244">
            <v>0.23611111110949423</v>
          </cell>
          <cell r="J244">
            <v>0</v>
          </cell>
          <cell r="K244">
            <v>2</v>
          </cell>
          <cell r="L244" t="str">
            <v>E</v>
          </cell>
          <cell r="M244" t="str">
            <v>Florianopolis</v>
          </cell>
          <cell r="N244" t="str">
            <v>CAU/SC</v>
          </cell>
          <cell r="O244">
            <v>0</v>
          </cell>
          <cell r="P244">
            <v>187.68</v>
          </cell>
          <cell r="Q244">
            <v>187.68</v>
          </cell>
          <cell r="R244">
            <v>32</v>
          </cell>
          <cell r="S244">
            <v>55.36</v>
          </cell>
          <cell r="T244">
            <v>1</v>
          </cell>
          <cell r="U244">
            <v>63.7</v>
          </cell>
          <cell r="V244">
            <v>0</v>
          </cell>
          <cell r="W244">
            <v>0</v>
          </cell>
          <cell r="X244">
            <v>0</v>
          </cell>
          <cell r="Z244">
            <v>119.06</v>
          </cell>
          <cell r="AA244">
            <v>306.74</v>
          </cell>
        </row>
        <row r="245">
          <cell r="A245">
            <v>238</v>
          </cell>
          <cell r="B245">
            <v>44726</v>
          </cell>
          <cell r="C245" t="str">
            <v>Rodrigo Althoff Medeiros</v>
          </cell>
          <cell r="D245" t="str">
            <v>Conselheiro</v>
          </cell>
          <cell r="E245">
            <v>44721.777777777781</v>
          </cell>
          <cell r="F245">
            <v>44722.722222222219</v>
          </cell>
          <cell r="G245">
            <v>1</v>
          </cell>
          <cell r="H245">
            <v>1</v>
          </cell>
          <cell r="I245">
            <v>0</v>
          </cell>
          <cell r="J245">
            <v>1</v>
          </cell>
          <cell r="K245">
            <v>0</v>
          </cell>
          <cell r="L245" t="str">
            <v>E</v>
          </cell>
          <cell r="M245" t="str">
            <v>Tubarao</v>
          </cell>
          <cell r="N245" t="str">
            <v>CAU/SC</v>
          </cell>
          <cell r="O245">
            <v>390.99</v>
          </cell>
          <cell r="P245">
            <v>187.68</v>
          </cell>
          <cell r="Q245">
            <v>578.67000000000007</v>
          </cell>
          <cell r="R245">
            <v>272</v>
          </cell>
          <cell r="S245">
            <v>470.56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Z245">
            <v>470.56</v>
          </cell>
          <cell r="AA245">
            <v>1049.23</v>
          </cell>
        </row>
        <row r="246">
          <cell r="A246">
            <v>239</v>
          </cell>
          <cell r="B246">
            <v>44726</v>
          </cell>
          <cell r="C246" t="str">
            <v>Silvya Helena Caprario</v>
          </cell>
          <cell r="D246" t="str">
            <v>Conselheiro</v>
          </cell>
          <cell r="E246">
            <v>44715.541666666664</v>
          </cell>
          <cell r="F246">
            <v>44715.746527777781</v>
          </cell>
          <cell r="G246">
            <v>0</v>
          </cell>
          <cell r="H246">
            <v>0</v>
          </cell>
          <cell r="I246">
            <v>0.20486111111677019</v>
          </cell>
          <cell r="J246">
            <v>0</v>
          </cell>
          <cell r="K246">
            <v>1</v>
          </cell>
          <cell r="L246" t="str">
            <v>E</v>
          </cell>
          <cell r="M246" t="str">
            <v>Florianopolis</v>
          </cell>
          <cell r="N246" t="str">
            <v>MPSC</v>
          </cell>
          <cell r="O246">
            <v>0</v>
          </cell>
          <cell r="P246">
            <v>93.84</v>
          </cell>
          <cell r="Q246">
            <v>93.84</v>
          </cell>
          <cell r="R246">
            <v>54</v>
          </cell>
          <cell r="S246">
            <v>93.42</v>
          </cell>
          <cell r="T246">
            <v>1</v>
          </cell>
          <cell r="U246">
            <v>63.7</v>
          </cell>
          <cell r="V246">
            <v>0</v>
          </cell>
          <cell r="W246">
            <v>0</v>
          </cell>
          <cell r="X246">
            <v>0</v>
          </cell>
          <cell r="Z246">
            <v>157.12</v>
          </cell>
          <cell r="AA246">
            <v>250.95999999999998</v>
          </cell>
        </row>
        <row r="247">
          <cell r="A247">
            <v>240</v>
          </cell>
          <cell r="B247">
            <v>44726</v>
          </cell>
          <cell r="C247" t="str">
            <v>Silvya Helena Caprario</v>
          </cell>
          <cell r="D247" t="str">
            <v>Conselheiro</v>
          </cell>
          <cell r="E247">
            <v>44722.340277777781</v>
          </cell>
          <cell r="F247">
            <v>44722.65625</v>
          </cell>
          <cell r="G247">
            <v>0</v>
          </cell>
          <cell r="H247">
            <v>0</v>
          </cell>
          <cell r="I247">
            <v>0.31597222221898846</v>
          </cell>
          <cell r="J247">
            <v>0</v>
          </cell>
          <cell r="K247">
            <v>2</v>
          </cell>
          <cell r="L247" t="str">
            <v>E</v>
          </cell>
          <cell r="M247" t="str">
            <v>Florianopolis</v>
          </cell>
          <cell r="N247" t="str">
            <v>CAU/SC</v>
          </cell>
          <cell r="O247">
            <v>0</v>
          </cell>
          <cell r="P247">
            <v>187.68</v>
          </cell>
          <cell r="Q247">
            <v>187.68</v>
          </cell>
          <cell r="R247">
            <v>52</v>
          </cell>
          <cell r="S247">
            <v>89.96</v>
          </cell>
          <cell r="T247">
            <v>1</v>
          </cell>
          <cell r="U247">
            <v>63.7</v>
          </cell>
          <cell r="V247">
            <v>0</v>
          </cell>
          <cell r="W247">
            <v>0</v>
          </cell>
          <cell r="X247">
            <v>0</v>
          </cell>
          <cell r="Z247">
            <v>153.66</v>
          </cell>
          <cell r="AA247">
            <v>341.34</v>
          </cell>
        </row>
        <row r="248">
          <cell r="A248">
            <v>241</v>
          </cell>
          <cell r="B248">
            <v>44726</v>
          </cell>
          <cell r="C248" t="str">
            <v>Silvya Helena Caprario</v>
          </cell>
          <cell r="D248" t="str">
            <v>Conselheiro</v>
          </cell>
          <cell r="E248">
            <v>44726.336805555555</v>
          </cell>
          <cell r="F248">
            <v>44726.53125</v>
          </cell>
          <cell r="G248">
            <v>0</v>
          </cell>
          <cell r="H248">
            <v>0</v>
          </cell>
          <cell r="I248">
            <v>0.19444444444525288</v>
          </cell>
          <cell r="J248">
            <v>0</v>
          </cell>
          <cell r="K248">
            <v>1</v>
          </cell>
          <cell r="L248" t="str">
            <v>E</v>
          </cell>
          <cell r="M248" t="str">
            <v>Florianopolis</v>
          </cell>
          <cell r="N248" t="str">
            <v>CAU/SC</v>
          </cell>
          <cell r="O248">
            <v>0</v>
          </cell>
          <cell r="P248">
            <v>93.84</v>
          </cell>
          <cell r="Q248">
            <v>93.84</v>
          </cell>
          <cell r="R248">
            <v>52</v>
          </cell>
          <cell r="S248">
            <v>89.96</v>
          </cell>
          <cell r="T248">
            <v>1</v>
          </cell>
          <cell r="U248">
            <v>63.7</v>
          </cell>
          <cell r="V248">
            <v>0</v>
          </cell>
          <cell r="W248">
            <v>0</v>
          </cell>
          <cell r="X248">
            <v>0</v>
          </cell>
          <cell r="Z248">
            <v>153.66</v>
          </cell>
          <cell r="AA248">
            <v>247.5</v>
          </cell>
        </row>
        <row r="249">
          <cell r="A249">
            <v>242</v>
          </cell>
          <cell r="B249">
            <v>44726</v>
          </cell>
          <cell r="C249" t="str">
            <v>Larissa Moreira</v>
          </cell>
          <cell r="D249" t="str">
            <v>Conselheiro</v>
          </cell>
          <cell r="E249">
            <v>44721.770833333336</v>
          </cell>
          <cell r="F249">
            <v>44722.878472222219</v>
          </cell>
          <cell r="G249">
            <v>1</v>
          </cell>
          <cell r="H249">
            <v>1</v>
          </cell>
          <cell r="I249">
            <v>0.10763888888322981</v>
          </cell>
          <cell r="J249">
            <v>1</v>
          </cell>
          <cell r="K249">
            <v>1</v>
          </cell>
          <cell r="L249" t="str">
            <v>E</v>
          </cell>
          <cell r="M249" t="str">
            <v>Joinville</v>
          </cell>
          <cell r="N249" t="str">
            <v>CAU/SC</v>
          </cell>
          <cell r="O249">
            <v>390.99</v>
          </cell>
          <cell r="P249">
            <v>281.52</v>
          </cell>
          <cell r="Q249">
            <v>672.51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5</v>
          </cell>
          <cell r="W249">
            <v>273.64999999999998</v>
          </cell>
          <cell r="X249">
            <v>216.77</v>
          </cell>
          <cell r="Y249">
            <v>44831</v>
          </cell>
          <cell r="Z249">
            <v>490.41999999999996</v>
          </cell>
          <cell r="AA249">
            <v>1162.93</v>
          </cell>
        </row>
        <row r="250">
          <cell r="A250">
            <v>243</v>
          </cell>
          <cell r="B250">
            <v>44726</v>
          </cell>
          <cell r="C250" t="str">
            <v>Larissa Moreira</v>
          </cell>
          <cell r="D250" t="str">
            <v>Conselheiro</v>
          </cell>
          <cell r="E250">
            <v>44723.638888888891</v>
          </cell>
          <cell r="F250">
            <v>44724.361111111109</v>
          </cell>
          <cell r="G250">
            <v>1</v>
          </cell>
          <cell r="H250">
            <v>1</v>
          </cell>
          <cell r="I250">
            <v>0</v>
          </cell>
          <cell r="J250">
            <v>1</v>
          </cell>
          <cell r="K250">
            <v>0</v>
          </cell>
          <cell r="L250" t="str">
            <v>E</v>
          </cell>
          <cell r="M250" t="str">
            <v>Joinville</v>
          </cell>
          <cell r="N250" t="str">
            <v>Camboriu</v>
          </cell>
          <cell r="O250">
            <v>390.99</v>
          </cell>
          <cell r="P250">
            <v>187.68</v>
          </cell>
          <cell r="Q250">
            <v>578.67000000000007</v>
          </cell>
          <cell r="R250">
            <v>197</v>
          </cell>
          <cell r="S250">
            <v>340.81</v>
          </cell>
          <cell r="T250">
            <v>1</v>
          </cell>
          <cell r="U250">
            <v>63.7</v>
          </cell>
          <cell r="V250">
            <v>0</v>
          </cell>
          <cell r="W250">
            <v>0</v>
          </cell>
          <cell r="X250">
            <v>0</v>
          </cell>
          <cell r="Z250">
            <v>404.51</v>
          </cell>
          <cell r="AA250">
            <v>983.18000000000006</v>
          </cell>
        </row>
        <row r="251">
          <cell r="A251">
            <v>244</v>
          </cell>
          <cell r="B251">
            <v>44726</v>
          </cell>
          <cell r="C251" t="str">
            <v>Janete Sueli Krueger</v>
          </cell>
          <cell r="D251" t="str">
            <v>Conselheiro</v>
          </cell>
          <cell r="E251">
            <v>44705.777777777781</v>
          </cell>
          <cell r="F251">
            <v>44706.611111111109</v>
          </cell>
          <cell r="G251">
            <v>1</v>
          </cell>
          <cell r="H251">
            <v>1</v>
          </cell>
          <cell r="I251">
            <v>0</v>
          </cell>
          <cell r="J251">
            <v>1</v>
          </cell>
          <cell r="K251">
            <v>0</v>
          </cell>
          <cell r="L251" t="str">
            <v>E</v>
          </cell>
          <cell r="M251" t="str">
            <v>Penha</v>
          </cell>
          <cell r="N251" t="str">
            <v>CAU/SC</v>
          </cell>
          <cell r="O251">
            <v>390.99</v>
          </cell>
          <cell r="P251">
            <v>187.68</v>
          </cell>
          <cell r="Q251">
            <v>578.67000000000007</v>
          </cell>
          <cell r="R251">
            <v>234</v>
          </cell>
          <cell r="S251">
            <v>404.82</v>
          </cell>
          <cell r="T251">
            <v>1</v>
          </cell>
          <cell r="U251">
            <v>63.7</v>
          </cell>
          <cell r="V251">
            <v>0</v>
          </cell>
          <cell r="W251">
            <v>0</v>
          </cell>
          <cell r="X251">
            <v>0</v>
          </cell>
          <cell r="Z251">
            <v>468.52</v>
          </cell>
          <cell r="AA251">
            <v>1047.19</v>
          </cell>
        </row>
        <row r="252">
          <cell r="A252">
            <v>245</v>
          </cell>
          <cell r="B252">
            <v>44726</v>
          </cell>
          <cell r="C252" t="str">
            <v>Eliane de Queiroz Gomes Castro</v>
          </cell>
          <cell r="D252" t="str">
            <v>Conselheiro</v>
          </cell>
          <cell r="E252">
            <v>44721.805555555555</v>
          </cell>
          <cell r="F252">
            <v>44722.805555555555</v>
          </cell>
          <cell r="G252">
            <v>1</v>
          </cell>
          <cell r="H252">
            <v>1</v>
          </cell>
          <cell r="I252">
            <v>0</v>
          </cell>
          <cell r="J252">
            <v>1</v>
          </cell>
          <cell r="K252">
            <v>0</v>
          </cell>
          <cell r="L252" t="str">
            <v>E</v>
          </cell>
          <cell r="M252" t="str">
            <v>Rio do Sul</v>
          </cell>
          <cell r="N252" t="str">
            <v>CAU/SC</v>
          </cell>
          <cell r="O252">
            <v>390.99</v>
          </cell>
          <cell r="P252">
            <v>187.68</v>
          </cell>
          <cell r="Q252">
            <v>578.67000000000007</v>
          </cell>
          <cell r="R252">
            <v>380</v>
          </cell>
          <cell r="S252">
            <v>657.4</v>
          </cell>
          <cell r="T252">
            <v>1</v>
          </cell>
          <cell r="U252">
            <v>63.7</v>
          </cell>
          <cell r="V252">
            <v>0</v>
          </cell>
          <cell r="W252">
            <v>0</v>
          </cell>
          <cell r="X252">
            <v>0</v>
          </cell>
          <cell r="Z252">
            <v>721.1</v>
          </cell>
          <cell r="AA252">
            <v>1299.7700000000002</v>
          </cell>
        </row>
        <row r="253">
          <cell r="A253">
            <v>246</v>
          </cell>
          <cell r="B253">
            <v>44726</v>
          </cell>
          <cell r="C253" t="str">
            <v>Rosana Silveira</v>
          </cell>
          <cell r="D253" t="str">
            <v>Conselheiro</v>
          </cell>
          <cell r="E253">
            <v>44722.322916666664</v>
          </cell>
          <cell r="F253">
            <v>44722.673611111109</v>
          </cell>
          <cell r="G253">
            <v>0</v>
          </cell>
          <cell r="H253">
            <v>0</v>
          </cell>
          <cell r="I253">
            <v>0.35069444444525288</v>
          </cell>
          <cell r="J253">
            <v>0</v>
          </cell>
          <cell r="K253">
            <v>2</v>
          </cell>
          <cell r="L253" t="str">
            <v>E</v>
          </cell>
          <cell r="M253" t="str">
            <v>Palhoça</v>
          </cell>
          <cell r="N253" t="str">
            <v>CAU/SC</v>
          </cell>
          <cell r="O253">
            <v>0</v>
          </cell>
          <cell r="P253">
            <v>187.68</v>
          </cell>
          <cell r="Q253">
            <v>187.68</v>
          </cell>
          <cell r="R253">
            <v>97</v>
          </cell>
          <cell r="S253">
            <v>167.81</v>
          </cell>
          <cell r="T253">
            <v>1</v>
          </cell>
          <cell r="U253">
            <v>63.7</v>
          </cell>
          <cell r="V253">
            <v>0</v>
          </cell>
          <cell r="W253">
            <v>0</v>
          </cell>
          <cell r="X253">
            <v>0</v>
          </cell>
          <cell r="Z253">
            <v>231.51</v>
          </cell>
          <cell r="AA253">
            <v>419.19</v>
          </cell>
        </row>
        <row r="254">
          <cell r="A254">
            <v>247</v>
          </cell>
          <cell r="B254">
            <v>44726</v>
          </cell>
          <cell r="C254" t="str">
            <v>Ricardo Martins da Fonseca</v>
          </cell>
          <cell r="D254" t="str">
            <v>Convidado</v>
          </cell>
          <cell r="E254">
            <v>44714.659722222219</v>
          </cell>
          <cell r="F254">
            <v>44715.965277777781</v>
          </cell>
          <cell r="G254">
            <v>1</v>
          </cell>
          <cell r="H254">
            <v>1</v>
          </cell>
          <cell r="I254">
            <v>0.30555555556202307</v>
          </cell>
          <cell r="J254">
            <v>1</v>
          </cell>
          <cell r="K254">
            <v>2</v>
          </cell>
          <cell r="L254" t="str">
            <v>E</v>
          </cell>
          <cell r="M254" t="str">
            <v>Florianopolis</v>
          </cell>
          <cell r="N254" t="str">
            <v>Criciuma</v>
          </cell>
          <cell r="O254">
            <v>390.99</v>
          </cell>
          <cell r="P254">
            <v>375.36</v>
          </cell>
          <cell r="Q254">
            <v>766.35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Z254">
            <v>0</v>
          </cell>
          <cell r="AA254">
            <v>766.35</v>
          </cell>
        </row>
        <row r="255">
          <cell r="A255">
            <v>248</v>
          </cell>
          <cell r="B255">
            <v>44726</v>
          </cell>
          <cell r="C255" t="str">
            <v>Fernando Augusto Yudyro Hayashi</v>
          </cell>
          <cell r="D255" t="str">
            <v>Empregado</v>
          </cell>
          <cell r="E255">
            <v>44714.541666666664</v>
          </cell>
          <cell r="F255">
            <v>44715.541666666664</v>
          </cell>
          <cell r="G255">
            <v>1</v>
          </cell>
          <cell r="H255">
            <v>1</v>
          </cell>
          <cell r="I255">
            <v>0</v>
          </cell>
          <cell r="J255">
            <v>1</v>
          </cell>
          <cell r="K255">
            <v>0</v>
          </cell>
          <cell r="L255" t="str">
            <v>E</v>
          </cell>
          <cell r="M255" t="str">
            <v>Florianopolis</v>
          </cell>
          <cell r="N255" t="str">
            <v>Criciuma</v>
          </cell>
          <cell r="O255">
            <v>390.99</v>
          </cell>
          <cell r="P255">
            <v>187.68</v>
          </cell>
          <cell r="Q255">
            <v>578.67000000000007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73.91</v>
          </cell>
          <cell r="Z255">
            <v>73.91</v>
          </cell>
          <cell r="AA255">
            <v>652.58000000000004</v>
          </cell>
        </row>
        <row r="256">
          <cell r="A256">
            <v>249</v>
          </cell>
          <cell r="B256">
            <v>44726</v>
          </cell>
          <cell r="C256" t="str">
            <v>Patricia Figueiredo Sarquis Herden</v>
          </cell>
          <cell r="D256" t="str">
            <v>Conselheiro</v>
          </cell>
          <cell r="E256">
            <v>44726.336805555555</v>
          </cell>
          <cell r="F256">
            <v>44726.534722222219</v>
          </cell>
          <cell r="G256">
            <v>0</v>
          </cell>
          <cell r="H256">
            <v>0</v>
          </cell>
          <cell r="I256">
            <v>0.19791666666424135</v>
          </cell>
          <cell r="J256">
            <v>0</v>
          </cell>
          <cell r="K256">
            <v>1</v>
          </cell>
          <cell r="L256" t="str">
            <v>E</v>
          </cell>
          <cell r="M256" t="str">
            <v>Florianopolis</v>
          </cell>
          <cell r="N256" t="str">
            <v>CAU/SC</v>
          </cell>
          <cell r="O256">
            <v>0</v>
          </cell>
          <cell r="P256">
            <v>93.84</v>
          </cell>
          <cell r="Q256">
            <v>93.84</v>
          </cell>
          <cell r="R256">
            <v>60</v>
          </cell>
          <cell r="S256">
            <v>103.8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Z256">
            <v>103.8</v>
          </cell>
          <cell r="AA256">
            <v>197.64</v>
          </cell>
        </row>
        <row r="257">
          <cell r="A257">
            <v>250</v>
          </cell>
          <cell r="B257">
            <v>44733</v>
          </cell>
          <cell r="C257" t="str">
            <v>Ronaldo Matos Martins</v>
          </cell>
          <cell r="D257" t="str">
            <v>Convidado</v>
          </cell>
          <cell r="E257">
            <v>44714.652777777781</v>
          </cell>
          <cell r="F257">
            <v>44715.965277777781</v>
          </cell>
          <cell r="G257">
            <v>1</v>
          </cell>
          <cell r="H257">
            <v>1</v>
          </cell>
          <cell r="I257">
            <v>0.3125</v>
          </cell>
          <cell r="J257">
            <v>1</v>
          </cell>
          <cell r="K257">
            <v>2</v>
          </cell>
          <cell r="L257" t="str">
            <v>E</v>
          </cell>
          <cell r="M257" t="str">
            <v>Florianopolis</v>
          </cell>
          <cell r="N257" t="str">
            <v>Criciuma</v>
          </cell>
          <cell r="O257">
            <v>390.99</v>
          </cell>
          <cell r="P257">
            <v>375.36</v>
          </cell>
          <cell r="Q257">
            <v>766.35</v>
          </cell>
          <cell r="R257">
            <v>406</v>
          </cell>
          <cell r="S257">
            <v>702.38</v>
          </cell>
          <cell r="T257">
            <v>1</v>
          </cell>
          <cell r="U257">
            <v>63.7</v>
          </cell>
          <cell r="V257">
            <v>0</v>
          </cell>
          <cell r="W257">
            <v>0</v>
          </cell>
          <cell r="X257">
            <v>0</v>
          </cell>
          <cell r="Z257">
            <v>766.08</v>
          </cell>
          <cell r="AA257">
            <v>1532.43</v>
          </cell>
        </row>
        <row r="258">
          <cell r="A258">
            <v>251</v>
          </cell>
          <cell r="B258">
            <v>44733</v>
          </cell>
          <cell r="C258" t="str">
            <v>Henrique Rafael de Lima</v>
          </cell>
          <cell r="D258" t="str">
            <v>Conselheiro</v>
          </cell>
          <cell r="E258">
            <v>44733.798611111109</v>
          </cell>
          <cell r="F258">
            <v>44736.798611111109</v>
          </cell>
          <cell r="G258">
            <v>3</v>
          </cell>
          <cell r="H258">
            <v>3</v>
          </cell>
          <cell r="I258">
            <v>0</v>
          </cell>
          <cell r="J258">
            <v>3</v>
          </cell>
          <cell r="K258">
            <v>0</v>
          </cell>
          <cell r="L258" t="str">
            <v>NC</v>
          </cell>
          <cell r="M258" t="str">
            <v>Joinville</v>
          </cell>
          <cell r="N258" t="str">
            <v>CAU/DF</v>
          </cell>
          <cell r="O258">
            <v>1970.6100000000001</v>
          </cell>
          <cell r="P258">
            <v>750.72</v>
          </cell>
          <cell r="Q258">
            <v>2721.33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4</v>
          </cell>
          <cell r="W258">
            <v>281.52</v>
          </cell>
          <cell r="X258">
            <v>0</v>
          </cell>
          <cell r="Z258">
            <v>281.52</v>
          </cell>
          <cell r="AA258">
            <v>3002.85</v>
          </cell>
        </row>
        <row r="259">
          <cell r="A259">
            <v>252</v>
          </cell>
          <cell r="B259">
            <v>44733</v>
          </cell>
          <cell r="C259" t="str">
            <v>Eliane de Queiroz Gomes Castro</v>
          </cell>
          <cell r="D259" t="str">
            <v>Conselheiro</v>
          </cell>
          <cell r="E259">
            <v>44732.402777777781</v>
          </cell>
          <cell r="F259">
            <v>44734.236111111109</v>
          </cell>
          <cell r="G259">
            <v>2</v>
          </cell>
          <cell r="H259">
            <v>2</v>
          </cell>
          <cell r="I259">
            <v>0</v>
          </cell>
          <cell r="J259">
            <v>2</v>
          </cell>
          <cell r="K259">
            <v>0</v>
          </cell>
          <cell r="L259" t="str">
            <v>E</v>
          </cell>
          <cell r="M259" t="str">
            <v>Rio do Sul</v>
          </cell>
          <cell r="N259" t="str">
            <v>CAU/SC</v>
          </cell>
          <cell r="O259">
            <v>781.98</v>
          </cell>
          <cell r="P259">
            <v>375.36</v>
          </cell>
          <cell r="Q259">
            <v>1157.3400000000001</v>
          </cell>
          <cell r="R259">
            <v>191</v>
          </cell>
          <cell r="S259">
            <v>330.43</v>
          </cell>
          <cell r="T259">
            <v>2</v>
          </cell>
          <cell r="U259">
            <v>127.4</v>
          </cell>
          <cell r="V259">
            <v>0</v>
          </cell>
          <cell r="W259">
            <v>0</v>
          </cell>
          <cell r="X259">
            <v>0</v>
          </cell>
          <cell r="Z259">
            <v>457.83000000000004</v>
          </cell>
          <cell r="AA259">
            <v>1615.1700000000003</v>
          </cell>
        </row>
        <row r="260">
          <cell r="A260">
            <v>252</v>
          </cell>
          <cell r="B260">
            <v>44733</v>
          </cell>
          <cell r="C260" t="str">
            <v>Eliane de Queiroz Gomes Castro</v>
          </cell>
          <cell r="D260" t="str">
            <v>Conselheiro</v>
          </cell>
          <cell r="E260">
            <v>44734.236111111109</v>
          </cell>
          <cell r="F260">
            <v>44736.916666666664</v>
          </cell>
          <cell r="G260">
            <v>2</v>
          </cell>
          <cell r="H260">
            <v>2</v>
          </cell>
          <cell r="I260">
            <v>0.68055555555474712</v>
          </cell>
          <cell r="J260">
            <v>2</v>
          </cell>
          <cell r="K260">
            <v>2</v>
          </cell>
          <cell r="L260" t="str">
            <v>NC</v>
          </cell>
          <cell r="M260" t="str">
            <v>Rio do Sul</v>
          </cell>
          <cell r="N260" t="str">
            <v>CAU/DF</v>
          </cell>
          <cell r="O260">
            <v>1313.74</v>
          </cell>
          <cell r="P260">
            <v>750.72</v>
          </cell>
          <cell r="Q260">
            <v>2064.46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8</v>
          </cell>
          <cell r="W260">
            <v>563.04</v>
          </cell>
          <cell r="X260">
            <v>0</v>
          </cell>
          <cell r="Z260">
            <v>563.04</v>
          </cell>
          <cell r="AA260">
            <v>2627.5</v>
          </cell>
        </row>
        <row r="261">
          <cell r="A261">
            <v>252</v>
          </cell>
          <cell r="B261">
            <v>44733</v>
          </cell>
          <cell r="C261" t="str">
            <v>Eliane de Queiroz Gomes Castro</v>
          </cell>
          <cell r="D261" t="str">
            <v>Conselheiro</v>
          </cell>
          <cell r="E261">
            <v>44736.916666666664</v>
          </cell>
          <cell r="F261">
            <v>44737.416666666664</v>
          </cell>
          <cell r="G261">
            <v>1</v>
          </cell>
          <cell r="H261">
            <v>1</v>
          </cell>
          <cell r="I261">
            <v>0</v>
          </cell>
          <cell r="J261">
            <v>1</v>
          </cell>
          <cell r="K261">
            <v>0</v>
          </cell>
          <cell r="L261" t="str">
            <v>E</v>
          </cell>
          <cell r="M261" t="str">
            <v>Rio do Sul</v>
          </cell>
          <cell r="N261" t="str">
            <v>CAU/DF</v>
          </cell>
          <cell r="O261">
            <v>390.99</v>
          </cell>
          <cell r="P261">
            <v>0</v>
          </cell>
          <cell r="Q261">
            <v>390.99</v>
          </cell>
          <cell r="R261">
            <v>189</v>
          </cell>
          <cell r="S261">
            <v>326.96999999999997</v>
          </cell>
          <cell r="T261">
            <v>3</v>
          </cell>
          <cell r="U261">
            <v>191.10000000000002</v>
          </cell>
          <cell r="V261">
            <v>2</v>
          </cell>
          <cell r="W261">
            <v>109.46</v>
          </cell>
          <cell r="X261">
            <v>0</v>
          </cell>
          <cell r="Z261">
            <v>627.53</v>
          </cell>
          <cell r="AA261">
            <v>1018.5200000000001</v>
          </cell>
        </row>
        <row r="262">
          <cell r="A262">
            <v>253</v>
          </cell>
          <cell r="B262">
            <v>44733</v>
          </cell>
          <cell r="C262" t="str">
            <v>Eliane de Queiroz Gomes Castro</v>
          </cell>
          <cell r="D262" t="str">
            <v>Conselheiro</v>
          </cell>
          <cell r="E262">
            <v>44723.746527777781</v>
          </cell>
          <cell r="F262">
            <v>44723.920138888891</v>
          </cell>
          <cell r="G262">
            <v>0</v>
          </cell>
          <cell r="H262">
            <v>0</v>
          </cell>
          <cell r="I262">
            <v>0.17361111110949423</v>
          </cell>
          <cell r="J262">
            <v>0</v>
          </cell>
          <cell r="K262">
            <v>1</v>
          </cell>
          <cell r="L262" t="str">
            <v>E</v>
          </cell>
          <cell r="M262" t="str">
            <v>Rio do Sul</v>
          </cell>
          <cell r="N262" t="str">
            <v>CINF</v>
          </cell>
          <cell r="O262">
            <v>0</v>
          </cell>
          <cell r="P262">
            <v>93.84</v>
          </cell>
          <cell r="Q262">
            <v>93.84</v>
          </cell>
          <cell r="R262">
            <v>3</v>
          </cell>
          <cell r="S262">
            <v>5.1899999999999995</v>
          </cell>
          <cell r="T262">
            <v>1</v>
          </cell>
          <cell r="U262">
            <v>63.7</v>
          </cell>
          <cell r="V262">
            <v>0</v>
          </cell>
          <cell r="W262">
            <v>0</v>
          </cell>
          <cell r="X262">
            <v>0</v>
          </cell>
          <cell r="Z262">
            <v>68.89</v>
          </cell>
          <cell r="AA262">
            <v>162.73000000000002</v>
          </cell>
        </row>
        <row r="263">
          <cell r="A263">
            <v>254</v>
          </cell>
          <cell r="B263">
            <v>44733</v>
          </cell>
          <cell r="C263" t="str">
            <v>Eliane de Queiroz Gomes Castro</v>
          </cell>
          <cell r="D263" t="str">
            <v>Conselheiro</v>
          </cell>
          <cell r="E263">
            <v>44725.715277777781</v>
          </cell>
          <cell r="F263">
            <v>44726.659722222219</v>
          </cell>
          <cell r="G263">
            <v>1</v>
          </cell>
          <cell r="H263">
            <v>1</v>
          </cell>
          <cell r="I263">
            <v>0</v>
          </cell>
          <cell r="J263">
            <v>1</v>
          </cell>
          <cell r="K263">
            <v>0</v>
          </cell>
          <cell r="L263" t="str">
            <v>E</v>
          </cell>
          <cell r="M263" t="str">
            <v>Rio do Sul</v>
          </cell>
          <cell r="N263" t="str">
            <v>CAU/SC</v>
          </cell>
          <cell r="O263">
            <v>390.99</v>
          </cell>
          <cell r="P263">
            <v>187.68</v>
          </cell>
          <cell r="Q263">
            <v>578.67000000000007</v>
          </cell>
          <cell r="R263">
            <v>380</v>
          </cell>
          <cell r="S263">
            <v>657.4</v>
          </cell>
          <cell r="T263">
            <v>1</v>
          </cell>
          <cell r="U263">
            <v>63.7</v>
          </cell>
          <cell r="V263">
            <v>0</v>
          </cell>
          <cell r="W263">
            <v>0</v>
          </cell>
          <cell r="X263">
            <v>0</v>
          </cell>
          <cell r="Z263">
            <v>721.1</v>
          </cell>
          <cell r="AA263">
            <v>1299.7700000000002</v>
          </cell>
        </row>
        <row r="264">
          <cell r="A264">
            <v>255</v>
          </cell>
          <cell r="B264">
            <v>44733</v>
          </cell>
          <cell r="C264" t="str">
            <v>Jose Alberto Gebara</v>
          </cell>
          <cell r="D264" t="str">
            <v>Conselheiro</v>
          </cell>
          <cell r="E264">
            <v>44712.570833333331</v>
          </cell>
          <cell r="F264">
            <v>44712.762499999997</v>
          </cell>
          <cell r="G264">
            <v>0</v>
          </cell>
          <cell r="H264">
            <v>0</v>
          </cell>
          <cell r="I264">
            <v>0.19166666666569654</v>
          </cell>
          <cell r="J264">
            <v>0</v>
          </cell>
          <cell r="K264">
            <v>1</v>
          </cell>
          <cell r="L264" t="str">
            <v>E</v>
          </cell>
          <cell r="M264" t="str">
            <v>Florianopolis</v>
          </cell>
          <cell r="N264" t="str">
            <v>CAU/SC</v>
          </cell>
          <cell r="O264">
            <v>0</v>
          </cell>
          <cell r="P264">
            <v>93.84</v>
          </cell>
          <cell r="Q264">
            <v>93.84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</v>
          </cell>
          <cell r="W264">
            <v>109.46</v>
          </cell>
          <cell r="X264">
            <v>0</v>
          </cell>
          <cell r="Z264">
            <v>109.46</v>
          </cell>
          <cell r="AA264">
            <v>203.3</v>
          </cell>
        </row>
        <row r="265">
          <cell r="A265">
            <v>256</v>
          </cell>
          <cell r="B265">
            <v>44733</v>
          </cell>
          <cell r="C265" t="str">
            <v>Gogliardo Vieira Maragno</v>
          </cell>
          <cell r="D265" t="str">
            <v>Conselheiro</v>
          </cell>
          <cell r="E265">
            <v>44721.347222222219</v>
          </cell>
          <cell r="F265">
            <v>44721.822916666664</v>
          </cell>
          <cell r="G265">
            <v>0</v>
          </cell>
          <cell r="H265">
            <v>0</v>
          </cell>
          <cell r="I265">
            <v>0.47569444444525288</v>
          </cell>
          <cell r="J265">
            <v>0</v>
          </cell>
          <cell r="K265">
            <v>2</v>
          </cell>
          <cell r="L265" t="str">
            <v>E</v>
          </cell>
          <cell r="M265" t="str">
            <v>Florianopolis</v>
          </cell>
          <cell r="N265" t="str">
            <v>CEC</v>
          </cell>
          <cell r="O265">
            <v>0</v>
          </cell>
          <cell r="P265">
            <v>187.68</v>
          </cell>
          <cell r="Q265">
            <v>187.68</v>
          </cell>
          <cell r="R265">
            <v>34</v>
          </cell>
          <cell r="S265">
            <v>58.82</v>
          </cell>
          <cell r="T265">
            <v>1</v>
          </cell>
          <cell r="U265">
            <v>63.7</v>
          </cell>
          <cell r="V265">
            <v>0</v>
          </cell>
          <cell r="W265">
            <v>0</v>
          </cell>
          <cell r="X265">
            <v>0</v>
          </cell>
          <cell r="Z265">
            <v>122.52000000000001</v>
          </cell>
          <cell r="AA265">
            <v>310.2</v>
          </cell>
        </row>
        <row r="266">
          <cell r="A266">
            <v>257</v>
          </cell>
          <cell r="B266">
            <v>44733</v>
          </cell>
          <cell r="C266" t="str">
            <v>Gogliardo Vieira Maragno</v>
          </cell>
          <cell r="D266" t="str">
            <v>Conselheiro</v>
          </cell>
          <cell r="E266">
            <v>44734.53125</v>
          </cell>
          <cell r="F266">
            <v>44734.767361111109</v>
          </cell>
          <cell r="G266">
            <v>0</v>
          </cell>
          <cell r="H266">
            <v>0</v>
          </cell>
          <cell r="I266">
            <v>0.23611111110949423</v>
          </cell>
          <cell r="J266">
            <v>0</v>
          </cell>
          <cell r="K266">
            <v>2</v>
          </cell>
          <cell r="L266" t="str">
            <v>E</v>
          </cell>
          <cell r="M266" t="str">
            <v>Florianopolis</v>
          </cell>
          <cell r="N266" t="str">
            <v>CAU/SC</v>
          </cell>
          <cell r="O266">
            <v>0</v>
          </cell>
          <cell r="P266">
            <v>187.68</v>
          </cell>
          <cell r="Q266">
            <v>187.68</v>
          </cell>
          <cell r="R266">
            <v>32</v>
          </cell>
          <cell r="S266">
            <v>55.36</v>
          </cell>
          <cell r="T266">
            <v>1</v>
          </cell>
          <cell r="U266">
            <v>63.7</v>
          </cell>
          <cell r="V266">
            <v>0</v>
          </cell>
          <cell r="W266">
            <v>0</v>
          </cell>
          <cell r="X266">
            <v>0</v>
          </cell>
          <cell r="Z266">
            <v>119.06</v>
          </cell>
          <cell r="AA266">
            <v>306.74</v>
          </cell>
        </row>
        <row r="267">
          <cell r="A267">
            <v>258</v>
          </cell>
          <cell r="B267">
            <v>44733</v>
          </cell>
          <cell r="C267" t="str">
            <v>Janete Sueli Krueger</v>
          </cell>
          <cell r="D267" t="str">
            <v>Conselheiro</v>
          </cell>
          <cell r="E267">
            <v>44721.75</v>
          </cell>
          <cell r="F267">
            <v>44722.736111111109</v>
          </cell>
          <cell r="G267">
            <v>1</v>
          </cell>
          <cell r="H267">
            <v>1</v>
          </cell>
          <cell r="I267">
            <v>0</v>
          </cell>
          <cell r="J267">
            <v>1</v>
          </cell>
          <cell r="K267">
            <v>0</v>
          </cell>
          <cell r="L267" t="str">
            <v>E</v>
          </cell>
          <cell r="M267" t="str">
            <v>Penha</v>
          </cell>
          <cell r="N267" t="str">
            <v>CAU/SC</v>
          </cell>
          <cell r="O267">
            <v>390.99</v>
          </cell>
          <cell r="P267">
            <v>187.68</v>
          </cell>
          <cell r="Q267">
            <v>578.67000000000007</v>
          </cell>
          <cell r="R267">
            <v>234</v>
          </cell>
          <cell r="S267">
            <v>404.82</v>
          </cell>
          <cell r="T267">
            <v>1</v>
          </cell>
          <cell r="U267">
            <v>63.7</v>
          </cell>
          <cell r="V267">
            <v>0</v>
          </cell>
          <cell r="W267">
            <v>0</v>
          </cell>
          <cell r="X267">
            <v>0</v>
          </cell>
          <cell r="Z267">
            <v>468.52</v>
          </cell>
          <cell r="AA267">
            <v>1047.19</v>
          </cell>
        </row>
        <row r="268">
          <cell r="A268">
            <v>259</v>
          </cell>
          <cell r="B268">
            <v>44733</v>
          </cell>
          <cell r="C268" t="str">
            <v>Silvya Helena Caprario</v>
          </cell>
          <cell r="D268" t="str">
            <v>Conselheiro</v>
          </cell>
          <cell r="E268">
            <v>44732.524305555555</v>
          </cell>
          <cell r="F268">
            <v>44732.763888888891</v>
          </cell>
          <cell r="G268">
            <v>0</v>
          </cell>
          <cell r="H268">
            <v>0</v>
          </cell>
          <cell r="I268">
            <v>0.23958333333575865</v>
          </cell>
          <cell r="J268">
            <v>0</v>
          </cell>
          <cell r="K268">
            <v>2</v>
          </cell>
          <cell r="L268" t="str">
            <v>E</v>
          </cell>
          <cell r="M268" t="str">
            <v>Florianopolis</v>
          </cell>
          <cell r="N268" t="str">
            <v>CAU/SC</v>
          </cell>
          <cell r="O268">
            <v>0</v>
          </cell>
          <cell r="P268">
            <v>187.68</v>
          </cell>
          <cell r="Q268">
            <v>187.68</v>
          </cell>
          <cell r="R268">
            <v>52</v>
          </cell>
          <cell r="S268">
            <v>89.96</v>
          </cell>
          <cell r="T268">
            <v>1</v>
          </cell>
          <cell r="U268">
            <v>63.7</v>
          </cell>
          <cell r="V268">
            <v>0</v>
          </cell>
          <cell r="W268">
            <v>0</v>
          </cell>
          <cell r="X268">
            <v>0</v>
          </cell>
          <cell r="Z268">
            <v>153.66</v>
          </cell>
          <cell r="AA268">
            <v>341.34</v>
          </cell>
        </row>
        <row r="269">
          <cell r="A269">
            <v>260</v>
          </cell>
          <cell r="B269">
            <v>44733</v>
          </cell>
          <cell r="C269" t="str">
            <v>Silvya Helena Caprario</v>
          </cell>
          <cell r="D269" t="str">
            <v>Conselheiro</v>
          </cell>
          <cell r="E269">
            <v>44735.315972222219</v>
          </cell>
          <cell r="F269">
            <v>44735.552083333336</v>
          </cell>
          <cell r="G269">
            <v>0</v>
          </cell>
          <cell r="H269">
            <v>0</v>
          </cell>
          <cell r="I269">
            <v>0.23611111111677019</v>
          </cell>
          <cell r="J269">
            <v>0</v>
          </cell>
          <cell r="K269">
            <v>2</v>
          </cell>
          <cell r="L269" t="str">
            <v>E</v>
          </cell>
          <cell r="M269" t="str">
            <v>Florianopolis</v>
          </cell>
          <cell r="N269" t="str">
            <v>CAU/SC</v>
          </cell>
          <cell r="O269">
            <v>0</v>
          </cell>
          <cell r="P269">
            <v>187.68</v>
          </cell>
          <cell r="Q269">
            <v>187.68</v>
          </cell>
          <cell r="R269">
            <v>52</v>
          </cell>
          <cell r="S269">
            <v>89.96</v>
          </cell>
          <cell r="T269">
            <v>1</v>
          </cell>
          <cell r="U269">
            <v>63.7</v>
          </cell>
          <cell r="V269">
            <v>0</v>
          </cell>
          <cell r="W269">
            <v>0</v>
          </cell>
          <cell r="X269">
            <v>0</v>
          </cell>
          <cell r="Z269">
            <v>153.66</v>
          </cell>
          <cell r="AA269">
            <v>341.34</v>
          </cell>
        </row>
        <row r="270">
          <cell r="A270">
            <v>261</v>
          </cell>
          <cell r="B270">
            <v>44733</v>
          </cell>
          <cell r="C270" t="str">
            <v>Rosana Silveira</v>
          </cell>
          <cell r="D270" t="str">
            <v>Conselheiro</v>
          </cell>
          <cell r="E270">
            <v>44733.517361111109</v>
          </cell>
          <cell r="F270">
            <v>44733.798611111109</v>
          </cell>
          <cell r="G270">
            <v>0</v>
          </cell>
          <cell r="H270">
            <v>0</v>
          </cell>
          <cell r="I270">
            <v>0.28125</v>
          </cell>
          <cell r="J270">
            <v>0</v>
          </cell>
          <cell r="K270">
            <v>2</v>
          </cell>
          <cell r="L270" t="str">
            <v>E</v>
          </cell>
          <cell r="M270" t="str">
            <v>Palhoça</v>
          </cell>
          <cell r="N270" t="str">
            <v>CAU/SC</v>
          </cell>
          <cell r="O270">
            <v>0</v>
          </cell>
          <cell r="P270">
            <v>187.68</v>
          </cell>
          <cell r="Q270">
            <v>187.68</v>
          </cell>
          <cell r="R270">
            <v>97</v>
          </cell>
          <cell r="S270">
            <v>167.81</v>
          </cell>
          <cell r="T270">
            <v>1</v>
          </cell>
          <cell r="U270">
            <v>63.7</v>
          </cell>
          <cell r="V270">
            <v>0</v>
          </cell>
          <cell r="W270">
            <v>0</v>
          </cell>
          <cell r="X270">
            <v>0</v>
          </cell>
          <cell r="Z270">
            <v>231.51</v>
          </cell>
          <cell r="AA270">
            <v>419.19</v>
          </cell>
        </row>
        <row r="271">
          <cell r="A271">
            <v>262</v>
          </cell>
          <cell r="B271">
            <v>44733</v>
          </cell>
          <cell r="C271" t="str">
            <v>Rosana Silveira</v>
          </cell>
          <cell r="D271" t="str">
            <v>Conselheiro</v>
          </cell>
          <cell r="E271">
            <v>44735.295138888891</v>
          </cell>
          <cell r="F271">
            <v>44735.565972222219</v>
          </cell>
          <cell r="G271">
            <v>0</v>
          </cell>
          <cell r="H271">
            <v>0</v>
          </cell>
          <cell r="I271">
            <v>0.27083333332848269</v>
          </cell>
          <cell r="J271">
            <v>0</v>
          </cell>
          <cell r="K271">
            <v>2</v>
          </cell>
          <cell r="L271" t="str">
            <v>E</v>
          </cell>
          <cell r="M271" t="str">
            <v>Palhoça</v>
          </cell>
          <cell r="N271" t="str">
            <v>CAU/SC</v>
          </cell>
          <cell r="O271">
            <v>0</v>
          </cell>
          <cell r="P271">
            <v>187.68</v>
          </cell>
          <cell r="Q271">
            <v>187.68</v>
          </cell>
          <cell r="R271">
            <v>97</v>
          </cell>
          <cell r="S271">
            <v>167.81</v>
          </cell>
          <cell r="T271">
            <v>1</v>
          </cell>
          <cell r="U271">
            <v>63.7</v>
          </cell>
          <cell r="V271">
            <v>0</v>
          </cell>
          <cell r="W271">
            <v>0</v>
          </cell>
          <cell r="X271">
            <v>0</v>
          </cell>
          <cell r="Z271">
            <v>231.51</v>
          </cell>
          <cell r="AA271">
            <v>419.19</v>
          </cell>
        </row>
        <row r="272">
          <cell r="A272">
            <v>263</v>
          </cell>
          <cell r="B272">
            <v>44733</v>
          </cell>
          <cell r="C272" t="str">
            <v>Larissa Moreira</v>
          </cell>
          <cell r="D272" t="str">
            <v>Conselheiro</v>
          </cell>
          <cell r="E272">
            <v>44734.34375</v>
          </cell>
          <cell r="F272">
            <v>44734.895833333336</v>
          </cell>
          <cell r="G272">
            <v>0</v>
          </cell>
          <cell r="H272">
            <v>0</v>
          </cell>
          <cell r="I272">
            <v>0.55208333333575865</v>
          </cell>
          <cell r="J272">
            <v>0</v>
          </cell>
          <cell r="K272">
            <v>2</v>
          </cell>
          <cell r="L272" t="str">
            <v>E</v>
          </cell>
          <cell r="M272" t="str">
            <v>Joinville</v>
          </cell>
          <cell r="N272" t="str">
            <v>CAU/SC</v>
          </cell>
          <cell r="O272">
            <v>0</v>
          </cell>
          <cell r="P272">
            <v>187.68</v>
          </cell>
          <cell r="Q272">
            <v>187.68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4</v>
          </cell>
          <cell r="W272">
            <v>218.92</v>
          </cell>
          <cell r="X272">
            <v>66.78</v>
          </cell>
          <cell r="Z272">
            <v>285.7</v>
          </cell>
          <cell r="AA272">
            <v>473.38</v>
          </cell>
        </row>
        <row r="273">
          <cell r="A273">
            <v>264</v>
          </cell>
          <cell r="B273">
            <v>44733</v>
          </cell>
          <cell r="C273" t="str">
            <v>Patricia Figueiredo Sarquis Herden</v>
          </cell>
          <cell r="D273" t="str">
            <v>Conselheiro</v>
          </cell>
          <cell r="E273">
            <v>44739.284722222219</v>
          </cell>
          <cell r="F273">
            <v>44739.815972222219</v>
          </cell>
          <cell r="G273">
            <v>0</v>
          </cell>
          <cell r="H273">
            <v>0</v>
          </cell>
          <cell r="I273">
            <v>0.53125</v>
          </cell>
          <cell r="J273">
            <v>0</v>
          </cell>
          <cell r="K273">
            <v>2</v>
          </cell>
          <cell r="L273" t="str">
            <v>E</v>
          </cell>
          <cell r="M273" t="str">
            <v>Florianopolis</v>
          </cell>
          <cell r="N273" t="str">
            <v>CAU/SC</v>
          </cell>
          <cell r="O273">
            <v>0</v>
          </cell>
          <cell r="P273">
            <v>187.68</v>
          </cell>
          <cell r="Q273">
            <v>187.68</v>
          </cell>
          <cell r="R273">
            <v>62</v>
          </cell>
          <cell r="S273">
            <v>107.26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Z273">
            <v>107.26</v>
          </cell>
          <cell r="AA273">
            <v>294.94</v>
          </cell>
        </row>
        <row r="274">
          <cell r="A274">
            <v>265</v>
          </cell>
          <cell r="B274">
            <v>44740</v>
          </cell>
          <cell r="C274" t="str">
            <v>Newton Marçal Santos</v>
          </cell>
          <cell r="D274" t="str">
            <v>Conselheiro</v>
          </cell>
          <cell r="E274">
            <v>44734.8125</v>
          </cell>
          <cell r="F274">
            <v>44735.8125</v>
          </cell>
          <cell r="G274">
            <v>1</v>
          </cell>
          <cell r="H274">
            <v>1</v>
          </cell>
          <cell r="I274">
            <v>0</v>
          </cell>
          <cell r="J274">
            <v>1</v>
          </cell>
          <cell r="K274">
            <v>0</v>
          </cell>
          <cell r="L274" t="str">
            <v>E</v>
          </cell>
          <cell r="M274" t="str">
            <v>Caçador</v>
          </cell>
          <cell r="N274" t="str">
            <v>CAU/SC</v>
          </cell>
          <cell r="O274">
            <v>0</v>
          </cell>
          <cell r="P274">
            <v>187.68</v>
          </cell>
          <cell r="Q274">
            <v>187.68</v>
          </cell>
          <cell r="R274">
            <v>814</v>
          </cell>
          <cell r="S274">
            <v>1408.22</v>
          </cell>
          <cell r="T274">
            <v>1</v>
          </cell>
          <cell r="U274">
            <v>63.7</v>
          </cell>
          <cell r="V274">
            <v>0</v>
          </cell>
          <cell r="W274">
            <v>0</v>
          </cell>
          <cell r="X274">
            <v>0</v>
          </cell>
          <cell r="Z274">
            <v>1471.92</v>
          </cell>
          <cell r="AA274">
            <v>1659.6000000000001</v>
          </cell>
        </row>
        <row r="275">
          <cell r="A275">
            <v>266</v>
          </cell>
          <cell r="B275">
            <v>44740</v>
          </cell>
          <cell r="C275" t="str">
            <v>Eliane de Queiroz Gomes Castro</v>
          </cell>
          <cell r="D275" t="str">
            <v>Conselheiro</v>
          </cell>
          <cell r="E275">
            <v>44739.402777777781</v>
          </cell>
          <cell r="F275">
            <v>44740.402777777781</v>
          </cell>
          <cell r="G275">
            <v>1</v>
          </cell>
          <cell r="H275">
            <v>1</v>
          </cell>
          <cell r="I275">
            <v>0</v>
          </cell>
          <cell r="J275">
            <v>1</v>
          </cell>
          <cell r="K275">
            <v>0</v>
          </cell>
          <cell r="L275" t="str">
            <v>E</v>
          </cell>
          <cell r="M275" t="str">
            <v>Rio do Sul</v>
          </cell>
          <cell r="N275" t="str">
            <v>CAU/SC</v>
          </cell>
          <cell r="O275">
            <v>390.99</v>
          </cell>
          <cell r="P275">
            <v>187.68</v>
          </cell>
          <cell r="Q275">
            <v>578.67000000000007</v>
          </cell>
          <cell r="R275">
            <v>380</v>
          </cell>
          <cell r="S275">
            <v>657.4</v>
          </cell>
          <cell r="T275">
            <v>1</v>
          </cell>
          <cell r="U275">
            <v>63.7</v>
          </cell>
          <cell r="V275">
            <v>0</v>
          </cell>
          <cell r="W275">
            <v>0</v>
          </cell>
          <cell r="X275">
            <v>0</v>
          </cell>
          <cell r="Z275">
            <v>721.1</v>
          </cell>
          <cell r="AA275">
            <v>1299.7700000000002</v>
          </cell>
        </row>
        <row r="276">
          <cell r="A276">
            <v>267</v>
          </cell>
          <cell r="B276">
            <v>44740</v>
          </cell>
          <cell r="C276" t="str">
            <v>Silvya Helena Caprario</v>
          </cell>
          <cell r="D276" t="str">
            <v>Conselheiro</v>
          </cell>
          <cell r="E276">
            <v>44739.524305555555</v>
          </cell>
          <cell r="F276">
            <v>44739.767361111109</v>
          </cell>
          <cell r="G276">
            <v>0</v>
          </cell>
          <cell r="H276">
            <v>0</v>
          </cell>
          <cell r="I276">
            <v>0.24305555555474712</v>
          </cell>
          <cell r="J276">
            <v>0</v>
          </cell>
          <cell r="K276">
            <v>2</v>
          </cell>
          <cell r="L276" t="str">
            <v>E</v>
          </cell>
          <cell r="M276" t="str">
            <v>Florianopolis</v>
          </cell>
          <cell r="N276" t="str">
            <v>CAU/SC</v>
          </cell>
          <cell r="O276">
            <v>0</v>
          </cell>
          <cell r="P276">
            <v>187.68</v>
          </cell>
          <cell r="Q276">
            <v>187.68</v>
          </cell>
          <cell r="R276">
            <v>52</v>
          </cell>
          <cell r="S276">
            <v>89.96</v>
          </cell>
          <cell r="T276">
            <v>1</v>
          </cell>
          <cell r="U276">
            <v>63.7</v>
          </cell>
          <cell r="V276">
            <v>0</v>
          </cell>
          <cell r="W276">
            <v>0</v>
          </cell>
          <cell r="X276">
            <v>0</v>
          </cell>
          <cell r="Z276">
            <v>153.66</v>
          </cell>
          <cell r="AA276">
            <v>341.34</v>
          </cell>
        </row>
        <row r="277">
          <cell r="A277">
            <v>268</v>
          </cell>
          <cell r="B277">
            <v>44740</v>
          </cell>
          <cell r="C277" t="str">
            <v>Gogliardo Vieira Maragno</v>
          </cell>
          <cell r="D277" t="str">
            <v>Conselheiro</v>
          </cell>
          <cell r="E277">
            <v>44739.53125</v>
          </cell>
          <cell r="F277">
            <v>44739.760416666664</v>
          </cell>
          <cell r="G277">
            <v>0</v>
          </cell>
          <cell r="H277">
            <v>0</v>
          </cell>
          <cell r="I277">
            <v>0.22916666666424135</v>
          </cell>
          <cell r="J277">
            <v>0</v>
          </cell>
          <cell r="K277">
            <v>2</v>
          </cell>
          <cell r="L277" t="str">
            <v>E</v>
          </cell>
          <cell r="M277" t="str">
            <v>Florianopolis</v>
          </cell>
          <cell r="N277" t="str">
            <v>CAU/SC</v>
          </cell>
          <cell r="O277">
            <v>0</v>
          </cell>
          <cell r="P277">
            <v>187.68</v>
          </cell>
          <cell r="Q277">
            <v>187.68</v>
          </cell>
          <cell r="R277">
            <v>32</v>
          </cell>
          <cell r="S277">
            <v>55.36</v>
          </cell>
          <cell r="T277">
            <v>1</v>
          </cell>
          <cell r="U277">
            <v>63.7</v>
          </cell>
          <cell r="V277">
            <v>0</v>
          </cell>
          <cell r="W277">
            <v>0</v>
          </cell>
          <cell r="X277">
            <v>0</v>
          </cell>
          <cell r="Z277">
            <v>119.06</v>
          </cell>
          <cell r="AA277">
            <v>306.74</v>
          </cell>
        </row>
        <row r="278">
          <cell r="A278">
            <v>269</v>
          </cell>
          <cell r="B278">
            <v>44747</v>
          </cell>
          <cell r="C278" t="str">
            <v>Gogliardo Vieira Maragno</v>
          </cell>
          <cell r="D278" t="str">
            <v>Conselheiro</v>
          </cell>
          <cell r="E278">
            <v>44749.430555555555</v>
          </cell>
          <cell r="F278">
            <v>44751.430555555555</v>
          </cell>
          <cell r="G278">
            <v>2</v>
          </cell>
          <cell r="H278">
            <v>2</v>
          </cell>
          <cell r="I278">
            <v>0</v>
          </cell>
          <cell r="J278">
            <v>2</v>
          </cell>
          <cell r="K278">
            <v>0</v>
          </cell>
          <cell r="L278" t="str">
            <v>E</v>
          </cell>
          <cell r="M278" t="str">
            <v>Florianopolis</v>
          </cell>
          <cell r="N278" t="str">
            <v>Joinville ACIJ</v>
          </cell>
          <cell r="O278">
            <v>781.98</v>
          </cell>
          <cell r="P278">
            <v>375.36</v>
          </cell>
          <cell r="Q278">
            <v>1157.3400000000001</v>
          </cell>
          <cell r="R278">
            <v>389</v>
          </cell>
          <cell r="S278">
            <v>672.97</v>
          </cell>
          <cell r="T278">
            <v>2</v>
          </cell>
          <cell r="U278">
            <v>127.4</v>
          </cell>
          <cell r="V278">
            <v>0</v>
          </cell>
          <cell r="W278">
            <v>0</v>
          </cell>
          <cell r="X278">
            <v>0</v>
          </cell>
          <cell r="Z278">
            <v>800.37</v>
          </cell>
          <cell r="AA278">
            <v>1957.7100000000003</v>
          </cell>
        </row>
        <row r="279">
          <cell r="A279">
            <v>270</v>
          </cell>
          <cell r="B279">
            <v>44747</v>
          </cell>
          <cell r="C279" t="str">
            <v>Rodrigo Althoff Medeiros</v>
          </cell>
          <cell r="D279" t="str">
            <v>Conselheiro</v>
          </cell>
          <cell r="E279">
            <v>44749.381944444445</v>
          </cell>
          <cell r="F279">
            <v>44751.479166666664</v>
          </cell>
          <cell r="G279">
            <v>2</v>
          </cell>
          <cell r="H279">
            <v>2</v>
          </cell>
          <cell r="I279">
            <v>9.7222222218988463E-2</v>
          </cell>
          <cell r="J279">
            <v>2</v>
          </cell>
          <cell r="K279">
            <v>1</v>
          </cell>
          <cell r="L279" t="str">
            <v>E</v>
          </cell>
          <cell r="M279" t="str">
            <v>Tubarao</v>
          </cell>
          <cell r="N279" t="str">
            <v>Joinville ACIJ</v>
          </cell>
          <cell r="O279">
            <v>781.98</v>
          </cell>
          <cell r="P279">
            <v>469.20000000000005</v>
          </cell>
          <cell r="Q279">
            <v>1251.18</v>
          </cell>
          <cell r="R279">
            <v>602</v>
          </cell>
          <cell r="S279">
            <v>1041.46</v>
          </cell>
          <cell r="T279">
            <v>2</v>
          </cell>
          <cell r="U279">
            <v>127.4</v>
          </cell>
          <cell r="V279">
            <v>0</v>
          </cell>
          <cell r="W279">
            <v>0</v>
          </cell>
          <cell r="X279">
            <v>0</v>
          </cell>
          <cell r="Z279">
            <v>1168.8600000000001</v>
          </cell>
          <cell r="AA279">
            <v>2420.0400000000004</v>
          </cell>
        </row>
        <row r="280">
          <cell r="A280">
            <v>271</v>
          </cell>
          <cell r="B280">
            <v>44747</v>
          </cell>
          <cell r="C280" t="str">
            <v>Eliane de Queiroz Gomes Castro</v>
          </cell>
          <cell r="D280" t="str">
            <v>Conselheiro</v>
          </cell>
          <cell r="E280">
            <v>44749.402777777781</v>
          </cell>
          <cell r="F280">
            <v>44751.458333333336</v>
          </cell>
          <cell r="G280">
            <v>2</v>
          </cell>
          <cell r="H280">
            <v>2</v>
          </cell>
          <cell r="I280">
            <v>5.5555555554747116E-2</v>
          </cell>
          <cell r="J280">
            <v>2</v>
          </cell>
          <cell r="K280">
            <v>1</v>
          </cell>
          <cell r="L280" t="str">
            <v>E</v>
          </cell>
          <cell r="M280" t="str">
            <v>Rio do Sul</v>
          </cell>
          <cell r="N280" t="str">
            <v>Joinville ACIJ</v>
          </cell>
          <cell r="O280">
            <v>781.98</v>
          </cell>
          <cell r="P280">
            <v>469.20000000000005</v>
          </cell>
          <cell r="Q280">
            <v>1251.18</v>
          </cell>
          <cell r="R280">
            <v>374</v>
          </cell>
          <cell r="S280">
            <v>647.02</v>
          </cell>
          <cell r="T280">
            <v>2</v>
          </cell>
          <cell r="U280">
            <v>127.4</v>
          </cell>
          <cell r="V280">
            <v>0</v>
          </cell>
          <cell r="W280">
            <v>0</v>
          </cell>
          <cell r="X280">
            <v>0</v>
          </cell>
          <cell r="Z280">
            <v>774.42</v>
          </cell>
          <cell r="AA280">
            <v>2025.6000000000001</v>
          </cell>
        </row>
        <row r="281">
          <cell r="A281">
            <v>272</v>
          </cell>
          <cell r="B281">
            <v>44747</v>
          </cell>
          <cell r="C281" t="str">
            <v>Larissa Moreira</v>
          </cell>
          <cell r="D281" t="str">
            <v>Conselheiro</v>
          </cell>
          <cell r="E281">
            <v>44749.295138888891</v>
          </cell>
          <cell r="F281">
            <v>44749.899305555555</v>
          </cell>
          <cell r="G281">
            <v>0</v>
          </cell>
          <cell r="H281">
            <v>0</v>
          </cell>
          <cell r="I281">
            <v>0.60416666666424135</v>
          </cell>
          <cell r="J281">
            <v>0</v>
          </cell>
          <cell r="K281">
            <v>2</v>
          </cell>
          <cell r="L281" t="str">
            <v>E</v>
          </cell>
          <cell r="M281" t="str">
            <v>Joinville</v>
          </cell>
          <cell r="N281" t="str">
            <v>Joinville ACIJ</v>
          </cell>
          <cell r="O281">
            <v>0</v>
          </cell>
          <cell r="P281">
            <v>187.68</v>
          </cell>
          <cell r="Q281">
            <v>187.68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2</v>
          </cell>
          <cell r="W281">
            <v>109.46</v>
          </cell>
          <cell r="X281">
            <v>0</v>
          </cell>
          <cell r="Z281">
            <v>109.46</v>
          </cell>
          <cell r="AA281">
            <v>297.14</v>
          </cell>
        </row>
        <row r="282">
          <cell r="A282">
            <v>272</v>
          </cell>
          <cell r="B282">
            <v>44747</v>
          </cell>
          <cell r="C282" t="str">
            <v>Larissa Moreira</v>
          </cell>
          <cell r="D282" t="str">
            <v>Conselheiro</v>
          </cell>
          <cell r="E282">
            <v>44750.298611111109</v>
          </cell>
          <cell r="F282">
            <v>44750.902777777781</v>
          </cell>
          <cell r="G282">
            <v>0</v>
          </cell>
          <cell r="H282">
            <v>0</v>
          </cell>
          <cell r="I282">
            <v>0.60416666667151731</v>
          </cell>
          <cell r="J282">
            <v>0</v>
          </cell>
          <cell r="K282">
            <v>2</v>
          </cell>
          <cell r="L282" t="str">
            <v>E</v>
          </cell>
          <cell r="M282" t="str">
            <v>Joinville</v>
          </cell>
          <cell r="N282" t="str">
            <v>Joinville ACIJ</v>
          </cell>
          <cell r="O282">
            <v>0</v>
          </cell>
          <cell r="P282">
            <v>187.68</v>
          </cell>
          <cell r="Q282">
            <v>187.68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2</v>
          </cell>
          <cell r="W282">
            <v>109.46</v>
          </cell>
          <cell r="X282">
            <v>0</v>
          </cell>
          <cell r="Z282">
            <v>109.46</v>
          </cell>
          <cell r="AA282">
            <v>297.14</v>
          </cell>
        </row>
        <row r="283">
          <cell r="A283">
            <v>273</v>
          </cell>
          <cell r="B283">
            <v>44747</v>
          </cell>
          <cell r="C283" t="str">
            <v>Rosana Silveira</v>
          </cell>
          <cell r="D283" t="str">
            <v>Conselheiro</v>
          </cell>
          <cell r="E283">
            <v>44748.701388888891</v>
          </cell>
          <cell r="F283">
            <v>44751.4375</v>
          </cell>
          <cell r="G283">
            <v>3</v>
          </cell>
          <cell r="H283">
            <v>3</v>
          </cell>
          <cell r="I283">
            <v>0</v>
          </cell>
          <cell r="J283">
            <v>3</v>
          </cell>
          <cell r="K283">
            <v>0</v>
          </cell>
          <cell r="L283" t="str">
            <v>E</v>
          </cell>
          <cell r="M283" t="str">
            <v>Palhoça</v>
          </cell>
          <cell r="N283" t="str">
            <v>Joinville ACIJ</v>
          </cell>
          <cell r="O283">
            <v>1172.97</v>
          </cell>
          <cell r="P283">
            <v>563.04</v>
          </cell>
          <cell r="Q283">
            <v>1736.01</v>
          </cell>
          <cell r="R283">
            <v>427</v>
          </cell>
          <cell r="S283">
            <v>738.71</v>
          </cell>
          <cell r="T283">
            <v>2</v>
          </cell>
          <cell r="U283">
            <v>127.4</v>
          </cell>
          <cell r="V283">
            <v>0</v>
          </cell>
          <cell r="W283">
            <v>0</v>
          </cell>
          <cell r="X283">
            <v>0</v>
          </cell>
          <cell r="Z283">
            <v>866.11</v>
          </cell>
          <cell r="AA283">
            <v>2602.1200000000003</v>
          </cell>
        </row>
        <row r="284">
          <cell r="A284">
            <v>274</v>
          </cell>
          <cell r="B284">
            <v>44747</v>
          </cell>
          <cell r="C284" t="str">
            <v>Juliana Cordula Dreher de Andrade</v>
          </cell>
          <cell r="D284" t="str">
            <v>Conselheiro</v>
          </cell>
          <cell r="E284">
            <v>44749.444444444445</v>
          </cell>
          <cell r="F284">
            <v>44751.416666666664</v>
          </cell>
          <cell r="G284">
            <v>2</v>
          </cell>
          <cell r="H284">
            <v>2</v>
          </cell>
          <cell r="I284">
            <v>0</v>
          </cell>
          <cell r="J284">
            <v>2</v>
          </cell>
          <cell r="K284">
            <v>0</v>
          </cell>
          <cell r="L284" t="str">
            <v>E</v>
          </cell>
          <cell r="M284" t="str">
            <v>Florianopolis</v>
          </cell>
          <cell r="N284" t="str">
            <v>Joinville ACIJ</v>
          </cell>
          <cell r="O284">
            <v>781.98</v>
          </cell>
          <cell r="P284">
            <v>375.36</v>
          </cell>
          <cell r="Q284">
            <v>1157.3400000000001</v>
          </cell>
          <cell r="R284">
            <v>371</v>
          </cell>
          <cell r="S284">
            <v>641.83000000000004</v>
          </cell>
          <cell r="T284">
            <v>2</v>
          </cell>
          <cell r="U284">
            <v>127.4</v>
          </cell>
          <cell r="V284">
            <v>0</v>
          </cell>
          <cell r="W284">
            <v>0</v>
          </cell>
          <cell r="X284">
            <v>0</v>
          </cell>
          <cell r="Z284">
            <v>769.23</v>
          </cell>
          <cell r="AA284">
            <v>1926.5700000000002</v>
          </cell>
        </row>
        <row r="285">
          <cell r="A285">
            <v>275</v>
          </cell>
          <cell r="B285">
            <v>44747</v>
          </cell>
          <cell r="C285" t="str">
            <v>Henrique Rafael de Lima</v>
          </cell>
          <cell r="D285" t="str">
            <v>Conselheiro</v>
          </cell>
          <cell r="E285">
            <v>44749.568055555559</v>
          </cell>
          <cell r="F285">
            <v>44750.845833333333</v>
          </cell>
          <cell r="G285">
            <v>1</v>
          </cell>
          <cell r="H285">
            <v>1</v>
          </cell>
          <cell r="I285">
            <v>0.27777777777373558</v>
          </cell>
          <cell r="J285">
            <v>1</v>
          </cell>
          <cell r="K285">
            <v>2</v>
          </cell>
          <cell r="L285" t="str">
            <v>E</v>
          </cell>
          <cell r="M285" t="str">
            <v>Joinville</v>
          </cell>
          <cell r="N285" t="str">
            <v>Joinville ACIJ</v>
          </cell>
          <cell r="O285">
            <v>0</v>
          </cell>
          <cell r="P285">
            <v>375.36</v>
          </cell>
          <cell r="Q285">
            <v>375.36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Z285">
            <v>0</v>
          </cell>
          <cell r="AA285">
            <v>375.36</v>
          </cell>
        </row>
        <row r="286">
          <cell r="A286">
            <v>276</v>
          </cell>
          <cell r="B286">
            <v>44747</v>
          </cell>
          <cell r="C286" t="str">
            <v>Silvya Helena Caprario</v>
          </cell>
          <cell r="D286" t="str">
            <v>Conselheiro</v>
          </cell>
          <cell r="E286">
            <v>44748.6875</v>
          </cell>
          <cell r="F286">
            <v>44751.4375</v>
          </cell>
          <cell r="G286">
            <v>3</v>
          </cell>
          <cell r="H286">
            <v>3</v>
          </cell>
          <cell r="I286">
            <v>0</v>
          </cell>
          <cell r="J286">
            <v>3</v>
          </cell>
          <cell r="K286">
            <v>0</v>
          </cell>
          <cell r="L286" t="str">
            <v>E</v>
          </cell>
          <cell r="M286" t="str">
            <v>Florianopolis</v>
          </cell>
          <cell r="N286" t="str">
            <v>Joinville ACIJ</v>
          </cell>
          <cell r="O286">
            <v>1172.97</v>
          </cell>
          <cell r="P286">
            <v>563.04</v>
          </cell>
          <cell r="Q286">
            <v>1736.01</v>
          </cell>
          <cell r="R286">
            <v>417</v>
          </cell>
          <cell r="S286">
            <v>721.41</v>
          </cell>
          <cell r="T286">
            <v>2</v>
          </cell>
          <cell r="U286">
            <v>127.4</v>
          </cell>
          <cell r="V286">
            <v>0</v>
          </cell>
          <cell r="W286">
            <v>0</v>
          </cell>
          <cell r="X286">
            <v>0</v>
          </cell>
          <cell r="Z286">
            <v>848.81</v>
          </cell>
          <cell r="AA286">
            <v>2584.8200000000002</v>
          </cell>
        </row>
        <row r="287">
          <cell r="A287">
            <v>277</v>
          </cell>
          <cell r="B287">
            <v>44747</v>
          </cell>
          <cell r="C287" t="str">
            <v>Patricia Figueiredo Sarquis Herden</v>
          </cell>
          <cell r="D287" t="str">
            <v>Conselheiro</v>
          </cell>
          <cell r="E287">
            <v>44749.423611111109</v>
          </cell>
          <cell r="F287">
            <v>44751.4375</v>
          </cell>
          <cell r="G287">
            <v>2</v>
          </cell>
          <cell r="H287">
            <v>2</v>
          </cell>
          <cell r="I287">
            <v>1.3888888890505768E-2</v>
          </cell>
          <cell r="J287">
            <v>2</v>
          </cell>
          <cell r="K287">
            <v>1</v>
          </cell>
          <cell r="L287" t="str">
            <v>E</v>
          </cell>
          <cell r="M287" t="str">
            <v>Florianopolis</v>
          </cell>
          <cell r="N287" t="str">
            <v>Joinville ACIJ</v>
          </cell>
          <cell r="O287">
            <v>781.98</v>
          </cell>
          <cell r="P287">
            <v>469.20000000000005</v>
          </cell>
          <cell r="Q287">
            <v>1251.18</v>
          </cell>
          <cell r="R287">
            <v>425</v>
          </cell>
          <cell r="S287">
            <v>735.25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Z287">
            <v>735.25</v>
          </cell>
          <cell r="AA287">
            <v>1986.43</v>
          </cell>
        </row>
        <row r="288">
          <cell r="A288">
            <v>278</v>
          </cell>
          <cell r="B288">
            <v>44747</v>
          </cell>
          <cell r="C288" t="str">
            <v>Patricia Figueiredo Sarquis Herden</v>
          </cell>
          <cell r="D288" t="str">
            <v>Conselheiro</v>
          </cell>
          <cell r="E288">
            <v>44740.451388888891</v>
          </cell>
          <cell r="F288">
            <v>44740.722222222219</v>
          </cell>
          <cell r="G288">
            <v>0</v>
          </cell>
          <cell r="H288">
            <v>0</v>
          </cell>
          <cell r="I288">
            <v>0.27083333332848269</v>
          </cell>
          <cell r="J288">
            <v>0</v>
          </cell>
          <cell r="K288">
            <v>2</v>
          </cell>
          <cell r="L288" t="str">
            <v>E</v>
          </cell>
          <cell r="M288" t="str">
            <v>Florianopolis</v>
          </cell>
          <cell r="N288" t="str">
            <v>Fpolis - Agronomica e SMDU</v>
          </cell>
          <cell r="O288">
            <v>0</v>
          </cell>
          <cell r="P288">
            <v>187.68</v>
          </cell>
          <cell r="Q288">
            <v>187.68</v>
          </cell>
          <cell r="R288">
            <v>61</v>
          </cell>
          <cell r="S288">
            <v>105.53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Z288">
            <v>105.53</v>
          </cell>
          <cell r="AA288">
            <v>293.21000000000004</v>
          </cell>
        </row>
        <row r="289">
          <cell r="A289">
            <v>279</v>
          </cell>
          <cell r="B289">
            <v>44747</v>
          </cell>
          <cell r="C289" t="str">
            <v>Maria Celia Fonseca</v>
          </cell>
          <cell r="D289" t="str">
            <v>Empregado</v>
          </cell>
          <cell r="E289">
            <v>44748.715277777781</v>
          </cell>
          <cell r="F289">
            <v>44751.416666666664</v>
          </cell>
          <cell r="G289">
            <v>3</v>
          </cell>
          <cell r="H289">
            <v>3</v>
          </cell>
          <cell r="I289">
            <v>0</v>
          </cell>
          <cell r="J289">
            <v>3</v>
          </cell>
          <cell r="K289">
            <v>0</v>
          </cell>
          <cell r="L289" t="str">
            <v>E</v>
          </cell>
          <cell r="M289" t="str">
            <v>CAU/SC</v>
          </cell>
          <cell r="N289" t="str">
            <v>Joinville ACIJ</v>
          </cell>
          <cell r="O289">
            <v>1172.97</v>
          </cell>
          <cell r="P289">
            <v>563.04</v>
          </cell>
          <cell r="Q289">
            <v>1736.01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Z289">
            <v>0</v>
          </cell>
          <cell r="AA289">
            <v>1736.01</v>
          </cell>
        </row>
        <row r="290">
          <cell r="A290">
            <v>280</v>
          </cell>
          <cell r="B290">
            <v>44747</v>
          </cell>
          <cell r="C290" t="str">
            <v>Nayana Maria de Oliveira</v>
          </cell>
          <cell r="D290" t="str">
            <v>Empregado</v>
          </cell>
          <cell r="E290">
            <v>44749.708333333336</v>
          </cell>
          <cell r="F290">
            <v>44751.416666666664</v>
          </cell>
          <cell r="G290">
            <v>2</v>
          </cell>
          <cell r="H290">
            <v>2</v>
          </cell>
          <cell r="I290">
            <v>0</v>
          </cell>
          <cell r="J290">
            <v>2</v>
          </cell>
          <cell r="K290">
            <v>0</v>
          </cell>
          <cell r="L290" t="str">
            <v>E</v>
          </cell>
          <cell r="M290" t="str">
            <v>CAU/SC</v>
          </cell>
          <cell r="N290" t="str">
            <v>Joinville ACIJ</v>
          </cell>
          <cell r="O290">
            <v>781.98</v>
          </cell>
          <cell r="P290">
            <v>375.36</v>
          </cell>
          <cell r="Q290">
            <v>1157.3400000000001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Z290">
            <v>0</v>
          </cell>
          <cell r="AA290">
            <v>1157.3400000000001</v>
          </cell>
        </row>
        <row r="291">
          <cell r="A291">
            <v>281</v>
          </cell>
          <cell r="B291">
            <v>44747</v>
          </cell>
          <cell r="C291" t="str">
            <v>Pedro Schultz Fonseca Baptista</v>
          </cell>
          <cell r="D291" t="str">
            <v>Empregado</v>
          </cell>
          <cell r="E291">
            <v>44748.715277777781</v>
          </cell>
          <cell r="F291">
            <v>44750.916666666664</v>
          </cell>
          <cell r="G291">
            <v>2</v>
          </cell>
          <cell r="H291">
            <v>2</v>
          </cell>
          <cell r="I291">
            <v>0.20138888888322981</v>
          </cell>
          <cell r="J291">
            <v>2</v>
          </cell>
          <cell r="K291">
            <v>1</v>
          </cell>
          <cell r="L291" t="str">
            <v>E</v>
          </cell>
          <cell r="M291" t="str">
            <v>CAU/SC</v>
          </cell>
          <cell r="N291" t="str">
            <v>Joinville ACIJ</v>
          </cell>
          <cell r="O291">
            <v>781.98</v>
          </cell>
          <cell r="P291">
            <v>469.20000000000005</v>
          </cell>
          <cell r="Q291">
            <v>1251.18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133.18</v>
          </cell>
          <cell r="Y291">
            <v>44782</v>
          </cell>
          <cell r="Z291">
            <v>133.18</v>
          </cell>
          <cell r="AA291">
            <v>1384.3600000000001</v>
          </cell>
        </row>
        <row r="292">
          <cell r="A292">
            <v>282</v>
          </cell>
          <cell r="B292">
            <v>44747</v>
          </cell>
          <cell r="C292" t="str">
            <v>Julianna Luiz Steffens</v>
          </cell>
          <cell r="D292" t="str">
            <v>Empregado</v>
          </cell>
          <cell r="E292">
            <v>44749.708333333336</v>
          </cell>
          <cell r="F292">
            <v>44751.416666666664</v>
          </cell>
          <cell r="G292">
            <v>2</v>
          </cell>
          <cell r="H292">
            <v>2</v>
          </cell>
          <cell r="I292">
            <v>0</v>
          </cell>
          <cell r="J292">
            <v>2</v>
          </cell>
          <cell r="K292">
            <v>0</v>
          </cell>
          <cell r="L292" t="str">
            <v>E</v>
          </cell>
          <cell r="M292" t="str">
            <v>CAU/SC</v>
          </cell>
          <cell r="N292" t="str">
            <v>Joinville ACIJ</v>
          </cell>
          <cell r="O292">
            <v>781.98</v>
          </cell>
          <cell r="P292">
            <v>375.36</v>
          </cell>
          <cell r="Q292">
            <v>1157.3400000000001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Z292">
            <v>0</v>
          </cell>
          <cell r="AA292">
            <v>1157.3400000000001</v>
          </cell>
        </row>
        <row r="293">
          <cell r="A293">
            <v>283</v>
          </cell>
          <cell r="B293">
            <v>44747</v>
          </cell>
          <cell r="C293" t="str">
            <v>Tatiana Moreira Feres de Melo</v>
          </cell>
          <cell r="D293" t="str">
            <v>Empregado</v>
          </cell>
          <cell r="E293">
            <v>44748.715277777781</v>
          </cell>
          <cell r="F293">
            <v>44751.416666666664</v>
          </cell>
          <cell r="G293">
            <v>3</v>
          </cell>
          <cell r="H293">
            <v>3</v>
          </cell>
          <cell r="I293">
            <v>0</v>
          </cell>
          <cell r="J293">
            <v>3</v>
          </cell>
          <cell r="K293">
            <v>0</v>
          </cell>
          <cell r="L293" t="str">
            <v>E</v>
          </cell>
          <cell r="M293" t="str">
            <v>CAU/SC</v>
          </cell>
          <cell r="N293" t="str">
            <v>Joinville ACIJ</v>
          </cell>
          <cell r="O293">
            <v>1172.97</v>
          </cell>
          <cell r="P293">
            <v>563.04</v>
          </cell>
          <cell r="Q293">
            <v>1736.01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Z293">
            <v>0</v>
          </cell>
          <cell r="AA293">
            <v>1736.01</v>
          </cell>
        </row>
        <row r="294">
          <cell r="A294">
            <v>284</v>
          </cell>
          <cell r="B294">
            <v>44747</v>
          </cell>
          <cell r="C294" t="str">
            <v>Fernando de Oliveira Volkmer</v>
          </cell>
          <cell r="D294" t="str">
            <v>Empregado</v>
          </cell>
          <cell r="E294">
            <v>44748.715277777781</v>
          </cell>
          <cell r="F294">
            <v>44751.416666666664</v>
          </cell>
          <cell r="G294">
            <v>3</v>
          </cell>
          <cell r="H294">
            <v>3</v>
          </cell>
          <cell r="I294">
            <v>0</v>
          </cell>
          <cell r="J294">
            <v>3</v>
          </cell>
          <cell r="K294">
            <v>0</v>
          </cell>
          <cell r="L294" t="str">
            <v>E</v>
          </cell>
          <cell r="M294" t="str">
            <v>CAU/SC</v>
          </cell>
          <cell r="N294" t="str">
            <v>Joinville ACIJ</v>
          </cell>
          <cell r="O294">
            <v>1172.97</v>
          </cell>
          <cell r="P294">
            <v>563.04</v>
          </cell>
          <cell r="Q294">
            <v>1736.01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Z294">
            <v>0</v>
          </cell>
          <cell r="AA294">
            <v>1736.01</v>
          </cell>
        </row>
        <row r="295">
          <cell r="A295">
            <v>285</v>
          </cell>
          <cell r="B295">
            <v>44747</v>
          </cell>
          <cell r="C295" t="str">
            <v>Rosana Silveira</v>
          </cell>
          <cell r="D295" t="str">
            <v>Conselheiro</v>
          </cell>
          <cell r="E295">
            <v>44746.517361111109</v>
          </cell>
          <cell r="F295">
            <v>44746.711805555555</v>
          </cell>
          <cell r="G295">
            <v>0</v>
          </cell>
          <cell r="H295">
            <v>0</v>
          </cell>
          <cell r="I295">
            <v>0.19444444444525288</v>
          </cell>
          <cell r="J295">
            <v>0</v>
          </cell>
          <cell r="K295">
            <v>1</v>
          </cell>
          <cell r="L295" t="str">
            <v>E</v>
          </cell>
          <cell r="M295" t="str">
            <v>Palhoça</v>
          </cell>
          <cell r="N295" t="str">
            <v>CAU/SC</v>
          </cell>
          <cell r="O295">
            <v>0</v>
          </cell>
          <cell r="P295">
            <v>93.84</v>
          </cell>
          <cell r="Q295">
            <v>93.84</v>
          </cell>
          <cell r="R295">
            <v>97</v>
          </cell>
          <cell r="S295">
            <v>167.81</v>
          </cell>
          <cell r="T295">
            <v>1</v>
          </cell>
          <cell r="U295">
            <v>63.7</v>
          </cell>
          <cell r="V295">
            <v>0</v>
          </cell>
          <cell r="W295">
            <v>0</v>
          </cell>
          <cell r="X295">
            <v>0</v>
          </cell>
          <cell r="Z295">
            <v>231.51</v>
          </cell>
          <cell r="AA295">
            <v>325.34999999999997</v>
          </cell>
        </row>
        <row r="296">
          <cell r="A296">
            <v>286</v>
          </cell>
          <cell r="B296">
            <v>44747</v>
          </cell>
          <cell r="C296" t="str">
            <v>Janete Sueli Krueger</v>
          </cell>
          <cell r="D296" t="str">
            <v>Conselheiro</v>
          </cell>
          <cell r="E296">
            <v>44734.229166666664</v>
          </cell>
          <cell r="F296">
            <v>44734.611111111109</v>
          </cell>
          <cell r="G296">
            <v>0</v>
          </cell>
          <cell r="H296">
            <v>0</v>
          </cell>
          <cell r="I296">
            <v>0.38194444444525288</v>
          </cell>
          <cell r="J296">
            <v>0</v>
          </cell>
          <cell r="K296">
            <v>2</v>
          </cell>
          <cell r="L296" t="str">
            <v>E</v>
          </cell>
          <cell r="M296" t="str">
            <v>Penha</v>
          </cell>
          <cell r="N296" t="str">
            <v>CAU/SC</v>
          </cell>
          <cell r="O296">
            <v>0</v>
          </cell>
          <cell r="P296">
            <v>187.68</v>
          </cell>
          <cell r="Q296">
            <v>187.68</v>
          </cell>
          <cell r="R296">
            <v>234</v>
          </cell>
          <cell r="S296">
            <v>404.82</v>
          </cell>
          <cell r="T296">
            <v>1</v>
          </cell>
          <cell r="U296">
            <v>63.7</v>
          </cell>
          <cell r="V296">
            <v>0</v>
          </cell>
          <cell r="W296">
            <v>0</v>
          </cell>
          <cell r="X296">
            <v>0</v>
          </cell>
          <cell r="Z296">
            <v>468.52</v>
          </cell>
          <cell r="AA296">
            <v>656.2</v>
          </cell>
        </row>
        <row r="297">
          <cell r="A297">
            <v>287</v>
          </cell>
          <cell r="B297">
            <v>44747</v>
          </cell>
          <cell r="C297" t="str">
            <v>Matheus de Paula D'Almeida</v>
          </cell>
          <cell r="D297" t="str">
            <v>Convidado</v>
          </cell>
          <cell r="E297">
            <v>44749.725694444445</v>
          </cell>
          <cell r="F297">
            <v>44751.725694444445</v>
          </cell>
          <cell r="G297">
            <v>2</v>
          </cell>
          <cell r="H297">
            <v>2</v>
          </cell>
          <cell r="I297">
            <v>0</v>
          </cell>
          <cell r="J297">
            <v>2</v>
          </cell>
          <cell r="K297">
            <v>0</v>
          </cell>
          <cell r="L297" t="str">
            <v>E</v>
          </cell>
          <cell r="M297" t="str">
            <v>Sao Paulo</v>
          </cell>
          <cell r="N297" t="str">
            <v>ACIJ</v>
          </cell>
          <cell r="O297">
            <v>781.98</v>
          </cell>
          <cell r="P297">
            <v>375.36</v>
          </cell>
          <cell r="Q297">
            <v>1157.3400000000001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7</v>
          </cell>
          <cell r="W297">
            <v>383.10999999999996</v>
          </cell>
          <cell r="X297">
            <v>0</v>
          </cell>
          <cell r="Z297">
            <v>383.10999999999996</v>
          </cell>
          <cell r="AA297">
            <v>1540.45</v>
          </cell>
        </row>
        <row r="298">
          <cell r="A298">
            <v>288</v>
          </cell>
          <cell r="B298">
            <v>44747</v>
          </cell>
          <cell r="C298" t="str">
            <v>Eduardo Ronchetti de Castro</v>
          </cell>
          <cell r="D298" t="str">
            <v>Convidado</v>
          </cell>
          <cell r="E298">
            <v>44749.309027777781</v>
          </cell>
          <cell r="F298">
            <v>44751.267361111109</v>
          </cell>
          <cell r="G298">
            <v>2</v>
          </cell>
          <cell r="H298">
            <v>2</v>
          </cell>
          <cell r="I298">
            <v>0</v>
          </cell>
          <cell r="J298">
            <v>2</v>
          </cell>
          <cell r="K298">
            <v>0</v>
          </cell>
          <cell r="L298" t="str">
            <v>E</v>
          </cell>
          <cell r="M298" t="str">
            <v>Sao Paulo</v>
          </cell>
          <cell r="N298" t="str">
            <v>ACIJ</v>
          </cell>
          <cell r="O298">
            <v>781.98</v>
          </cell>
          <cell r="P298">
            <v>375.36</v>
          </cell>
          <cell r="Q298">
            <v>1157.3400000000001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7</v>
          </cell>
          <cell r="W298">
            <v>383.10999999999996</v>
          </cell>
          <cell r="X298">
            <v>0</v>
          </cell>
          <cell r="Z298">
            <v>383.10999999999996</v>
          </cell>
          <cell r="AA298">
            <v>1540.45</v>
          </cell>
        </row>
        <row r="299">
          <cell r="A299">
            <v>289</v>
          </cell>
          <cell r="B299">
            <v>44747</v>
          </cell>
          <cell r="C299" t="str">
            <v>Liliana Vergamini Luna de Sá</v>
          </cell>
          <cell r="D299" t="str">
            <v>Convidado</v>
          </cell>
          <cell r="E299">
            <v>44748.791666666664</v>
          </cell>
          <cell r="F299">
            <v>44750.930555555555</v>
          </cell>
          <cell r="G299">
            <v>2</v>
          </cell>
          <cell r="H299">
            <v>2</v>
          </cell>
          <cell r="I299">
            <v>0.13888888889050577</v>
          </cell>
          <cell r="J299">
            <v>2</v>
          </cell>
          <cell r="K299">
            <v>1</v>
          </cell>
          <cell r="L299" t="str">
            <v>E</v>
          </cell>
          <cell r="M299" t="str">
            <v>Sao Paulo</v>
          </cell>
          <cell r="N299" t="str">
            <v>ACIJ</v>
          </cell>
          <cell r="O299">
            <v>781.98</v>
          </cell>
          <cell r="P299">
            <v>469.20000000000005</v>
          </cell>
          <cell r="Q299">
            <v>1251.18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7</v>
          </cell>
          <cell r="W299">
            <v>383.10999999999996</v>
          </cell>
          <cell r="X299">
            <v>0</v>
          </cell>
          <cell r="Z299">
            <v>383.10999999999996</v>
          </cell>
          <cell r="AA299">
            <v>1634.29</v>
          </cell>
        </row>
        <row r="300">
          <cell r="A300">
            <v>290</v>
          </cell>
          <cell r="B300">
            <v>44747</v>
          </cell>
          <cell r="C300" t="str">
            <v>Cláudia Teresa Pereira Pires</v>
          </cell>
          <cell r="D300" t="str">
            <v>Convidado</v>
          </cell>
          <cell r="E300">
            <v>44748.461805555555</v>
          </cell>
          <cell r="F300">
            <v>44751.774305555555</v>
          </cell>
          <cell r="G300">
            <v>3</v>
          </cell>
          <cell r="H300">
            <v>3</v>
          </cell>
          <cell r="I300">
            <v>0.3125</v>
          </cell>
          <cell r="J300">
            <v>3</v>
          </cell>
          <cell r="K300">
            <v>2</v>
          </cell>
          <cell r="L300" t="str">
            <v>E</v>
          </cell>
          <cell r="M300" t="str">
            <v>Rio de Janeiro</v>
          </cell>
          <cell r="N300" t="str">
            <v>ACIJ</v>
          </cell>
          <cell r="O300">
            <v>1172.97</v>
          </cell>
          <cell r="P300">
            <v>750.72</v>
          </cell>
          <cell r="Q300">
            <v>1923.69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9</v>
          </cell>
          <cell r="W300">
            <v>492.57</v>
          </cell>
          <cell r="X300">
            <v>0</v>
          </cell>
          <cell r="Z300">
            <v>492.57</v>
          </cell>
          <cell r="AA300">
            <v>2416.2600000000002</v>
          </cell>
        </row>
        <row r="301">
          <cell r="A301">
            <v>291</v>
          </cell>
          <cell r="B301">
            <v>44747</v>
          </cell>
          <cell r="C301" t="str">
            <v>Roberta de Brito de Medeiros</v>
          </cell>
          <cell r="D301" t="str">
            <v>Convidado</v>
          </cell>
          <cell r="E301">
            <v>44749.583333333336</v>
          </cell>
          <cell r="F301">
            <v>44750.444444444445</v>
          </cell>
          <cell r="G301">
            <v>1</v>
          </cell>
          <cell r="H301">
            <v>1</v>
          </cell>
          <cell r="I301">
            <v>0</v>
          </cell>
          <cell r="J301">
            <v>1</v>
          </cell>
          <cell r="K301">
            <v>0</v>
          </cell>
          <cell r="L301" t="str">
            <v>E</v>
          </cell>
          <cell r="M301" t="str">
            <v>Florianopolis</v>
          </cell>
          <cell r="N301" t="str">
            <v>ACIJ</v>
          </cell>
          <cell r="O301">
            <v>390.99</v>
          </cell>
          <cell r="P301">
            <v>187.68</v>
          </cell>
          <cell r="Q301">
            <v>578.67000000000007</v>
          </cell>
          <cell r="R301">
            <v>381</v>
          </cell>
          <cell r="S301">
            <v>659.13</v>
          </cell>
          <cell r="T301">
            <v>1</v>
          </cell>
          <cell r="U301">
            <v>63.7</v>
          </cell>
          <cell r="V301">
            <v>0</v>
          </cell>
          <cell r="W301">
            <v>0</v>
          </cell>
          <cell r="X301">
            <v>0</v>
          </cell>
          <cell r="Z301">
            <v>722.83</v>
          </cell>
          <cell r="AA301">
            <v>1301.5000000000002</v>
          </cell>
        </row>
        <row r="302">
          <cell r="A302">
            <v>292</v>
          </cell>
          <cell r="B302">
            <v>44754</v>
          </cell>
          <cell r="C302" t="str">
            <v>Josiany Salache</v>
          </cell>
          <cell r="D302" t="str">
            <v>Convidado</v>
          </cell>
          <cell r="E302">
            <v>44749.541666666664</v>
          </cell>
          <cell r="F302">
            <v>44750.993055555555</v>
          </cell>
          <cell r="G302">
            <v>1</v>
          </cell>
          <cell r="H302">
            <v>1</v>
          </cell>
          <cell r="I302">
            <v>0.45138888889050577</v>
          </cell>
          <cell r="J302">
            <v>1</v>
          </cell>
          <cell r="K302">
            <v>2</v>
          </cell>
          <cell r="L302" t="str">
            <v>E</v>
          </cell>
          <cell r="M302" t="str">
            <v>CAU/SC</v>
          </cell>
          <cell r="N302" t="str">
            <v>Joinville ACIJ</v>
          </cell>
          <cell r="O302">
            <v>390.99</v>
          </cell>
          <cell r="P302">
            <v>375.36</v>
          </cell>
          <cell r="Q302">
            <v>766.35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Z302">
            <v>0</v>
          </cell>
          <cell r="AA302">
            <v>766.35</v>
          </cell>
        </row>
        <row r="303">
          <cell r="A303">
            <v>293</v>
          </cell>
          <cell r="B303">
            <v>44754</v>
          </cell>
          <cell r="C303" t="str">
            <v>Lilian Louise Fabre Santos</v>
          </cell>
          <cell r="D303" t="str">
            <v>Conselheiro</v>
          </cell>
          <cell r="E303">
            <v>44754.284722222219</v>
          </cell>
          <cell r="F303">
            <v>44757.815972222219</v>
          </cell>
          <cell r="G303">
            <v>3</v>
          </cell>
          <cell r="H303">
            <v>3</v>
          </cell>
          <cell r="I303">
            <v>0.53125</v>
          </cell>
          <cell r="J303">
            <v>3</v>
          </cell>
          <cell r="K303">
            <v>2</v>
          </cell>
          <cell r="L303" t="str">
            <v>NN</v>
          </cell>
          <cell r="M303" t="str">
            <v>Lages</v>
          </cell>
          <cell r="N303" t="str">
            <v>Ouro Preto</v>
          </cell>
          <cell r="O303">
            <v>1642.1999999999998</v>
          </cell>
          <cell r="P303">
            <v>875.76</v>
          </cell>
          <cell r="Q303">
            <v>2517.96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7</v>
          </cell>
          <cell r="W303">
            <v>437.84999999999997</v>
          </cell>
          <cell r="X303">
            <v>153.93</v>
          </cell>
          <cell r="Y303">
            <v>44789</v>
          </cell>
          <cell r="Z303">
            <v>591.78</v>
          </cell>
          <cell r="AA303">
            <v>3109.74</v>
          </cell>
        </row>
        <row r="304">
          <cell r="A304">
            <v>294</v>
          </cell>
          <cell r="B304">
            <v>44754</v>
          </cell>
          <cell r="C304" t="str">
            <v>Silvya Helena Caprario</v>
          </cell>
          <cell r="D304" t="str">
            <v>Conselheiro</v>
          </cell>
          <cell r="E304">
            <v>44743.527777777781</v>
          </cell>
          <cell r="F304">
            <v>44743.767361111109</v>
          </cell>
          <cell r="G304">
            <v>0</v>
          </cell>
          <cell r="H304">
            <v>0</v>
          </cell>
          <cell r="I304">
            <v>0.23958333332848269</v>
          </cell>
          <cell r="J304">
            <v>0</v>
          </cell>
          <cell r="K304">
            <v>2</v>
          </cell>
          <cell r="L304" t="str">
            <v>E</v>
          </cell>
          <cell r="M304" t="str">
            <v>Florianopolis</v>
          </cell>
          <cell r="N304" t="str">
            <v>CRC</v>
          </cell>
          <cell r="O304">
            <v>0</v>
          </cell>
          <cell r="P304">
            <v>187.68</v>
          </cell>
          <cell r="Q304">
            <v>187.68</v>
          </cell>
          <cell r="R304">
            <v>54</v>
          </cell>
          <cell r="S304">
            <v>93.42</v>
          </cell>
          <cell r="T304">
            <v>1</v>
          </cell>
          <cell r="U304">
            <v>63.7</v>
          </cell>
          <cell r="V304">
            <v>0</v>
          </cell>
          <cell r="W304">
            <v>0</v>
          </cell>
          <cell r="X304">
            <v>0</v>
          </cell>
          <cell r="Z304">
            <v>157.12</v>
          </cell>
          <cell r="AA304">
            <v>344.8</v>
          </cell>
        </row>
        <row r="305">
          <cell r="A305">
            <v>295</v>
          </cell>
          <cell r="B305">
            <v>44754</v>
          </cell>
          <cell r="C305" t="str">
            <v>Silvya Helena Caprario</v>
          </cell>
          <cell r="D305" t="str">
            <v>Conselheiro</v>
          </cell>
          <cell r="E305">
            <v>44746.527777777781</v>
          </cell>
          <cell r="F305">
            <v>44746.697916666664</v>
          </cell>
          <cell r="G305">
            <v>0</v>
          </cell>
          <cell r="H305">
            <v>0</v>
          </cell>
          <cell r="I305">
            <v>0.17013888888322981</v>
          </cell>
          <cell r="J305">
            <v>0</v>
          </cell>
          <cell r="K305">
            <v>1</v>
          </cell>
          <cell r="L305" t="str">
            <v>E</v>
          </cell>
          <cell r="M305" t="str">
            <v>Florianopolis</v>
          </cell>
          <cell r="N305" t="str">
            <v>CAU/SC</v>
          </cell>
          <cell r="O305">
            <v>0</v>
          </cell>
          <cell r="P305">
            <v>93.84</v>
          </cell>
          <cell r="Q305">
            <v>93.84</v>
          </cell>
          <cell r="R305">
            <v>52</v>
          </cell>
          <cell r="S305">
            <v>89.96</v>
          </cell>
          <cell r="T305">
            <v>1</v>
          </cell>
          <cell r="U305">
            <v>63.7</v>
          </cell>
          <cell r="V305">
            <v>0</v>
          </cell>
          <cell r="W305">
            <v>0</v>
          </cell>
          <cell r="X305">
            <v>0</v>
          </cell>
          <cell r="Z305">
            <v>153.66</v>
          </cell>
          <cell r="AA305">
            <v>247.5</v>
          </cell>
        </row>
        <row r="306">
          <cell r="A306">
            <v>296</v>
          </cell>
          <cell r="B306">
            <v>44754</v>
          </cell>
          <cell r="C306" t="str">
            <v>Silvya Helena Caprario</v>
          </cell>
          <cell r="D306" t="str">
            <v>Conselheiro</v>
          </cell>
          <cell r="E306">
            <v>44753.527777777781</v>
          </cell>
          <cell r="F306">
            <v>44753.677083333336</v>
          </cell>
          <cell r="G306">
            <v>0</v>
          </cell>
          <cell r="H306">
            <v>0</v>
          </cell>
          <cell r="I306">
            <v>0.14930555555474712</v>
          </cell>
          <cell r="J306">
            <v>0</v>
          </cell>
          <cell r="K306">
            <v>1</v>
          </cell>
          <cell r="L306" t="str">
            <v>E</v>
          </cell>
          <cell r="M306" t="str">
            <v>Florianopolis</v>
          </cell>
          <cell r="N306" t="str">
            <v>CAU/SC</v>
          </cell>
          <cell r="O306">
            <v>0</v>
          </cell>
          <cell r="P306">
            <v>93.84</v>
          </cell>
          <cell r="Q306">
            <v>93.84</v>
          </cell>
          <cell r="R306">
            <v>52</v>
          </cell>
          <cell r="S306">
            <v>89.96</v>
          </cell>
          <cell r="T306">
            <v>1</v>
          </cell>
          <cell r="U306">
            <v>63.7</v>
          </cell>
          <cell r="V306">
            <v>0</v>
          </cell>
          <cell r="W306">
            <v>0</v>
          </cell>
          <cell r="X306">
            <v>0</v>
          </cell>
          <cell r="Z306">
            <v>153.66</v>
          </cell>
          <cell r="AA306">
            <v>247.5</v>
          </cell>
        </row>
        <row r="307">
          <cell r="A307">
            <v>297</v>
          </cell>
          <cell r="B307">
            <v>44754</v>
          </cell>
          <cell r="C307" t="str">
            <v>Silvya Helena Caprario</v>
          </cell>
          <cell r="D307" t="str">
            <v>Conselheiro</v>
          </cell>
          <cell r="E307">
            <v>44756.527777777781</v>
          </cell>
          <cell r="F307">
            <v>44756.763888888891</v>
          </cell>
          <cell r="G307">
            <v>0</v>
          </cell>
          <cell r="H307">
            <v>0</v>
          </cell>
          <cell r="I307">
            <v>0.23611111110949423</v>
          </cell>
          <cell r="J307">
            <v>0</v>
          </cell>
          <cell r="K307">
            <v>2</v>
          </cell>
          <cell r="L307" t="str">
            <v>E</v>
          </cell>
          <cell r="M307" t="str">
            <v>Florianopolis</v>
          </cell>
          <cell r="N307" t="str">
            <v>CAU/SC</v>
          </cell>
          <cell r="O307">
            <v>0</v>
          </cell>
          <cell r="P307">
            <v>187.68</v>
          </cell>
          <cell r="Q307">
            <v>187.68</v>
          </cell>
          <cell r="R307">
            <v>52</v>
          </cell>
          <cell r="S307">
            <v>89.96</v>
          </cell>
          <cell r="T307">
            <v>1</v>
          </cell>
          <cell r="U307">
            <v>63.7</v>
          </cell>
          <cell r="V307">
            <v>0</v>
          </cell>
          <cell r="W307">
            <v>0</v>
          </cell>
          <cell r="X307">
            <v>0</v>
          </cell>
          <cell r="Z307">
            <v>153.66</v>
          </cell>
          <cell r="AA307">
            <v>341.34</v>
          </cell>
        </row>
        <row r="308">
          <cell r="A308">
            <v>298</v>
          </cell>
          <cell r="B308">
            <v>44754</v>
          </cell>
          <cell r="C308" t="str">
            <v>Larissa Moreira</v>
          </cell>
          <cell r="D308" t="str">
            <v>Conselheiro</v>
          </cell>
          <cell r="E308">
            <v>44746.302083333336</v>
          </cell>
          <cell r="F308">
            <v>44746.878472222219</v>
          </cell>
          <cell r="G308">
            <v>0</v>
          </cell>
          <cell r="H308">
            <v>0</v>
          </cell>
          <cell r="I308">
            <v>0.57638888888322981</v>
          </cell>
          <cell r="J308">
            <v>0</v>
          </cell>
          <cell r="K308">
            <v>2</v>
          </cell>
          <cell r="L308" t="str">
            <v>E</v>
          </cell>
          <cell r="M308" t="str">
            <v>Joinville</v>
          </cell>
          <cell r="N308" t="str">
            <v>CAU/SC</v>
          </cell>
          <cell r="O308">
            <v>0</v>
          </cell>
          <cell r="P308">
            <v>187.68</v>
          </cell>
          <cell r="Q308">
            <v>187.68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W308">
            <v>0</v>
          </cell>
          <cell r="X308">
            <v>135.41</v>
          </cell>
          <cell r="Z308">
            <v>135.41</v>
          </cell>
          <cell r="AA308">
            <v>323.09000000000003</v>
          </cell>
        </row>
        <row r="309">
          <cell r="A309">
            <v>299</v>
          </cell>
          <cell r="B309">
            <v>44754</v>
          </cell>
          <cell r="C309" t="str">
            <v>Larissa Moreira</v>
          </cell>
          <cell r="D309" t="str">
            <v>Conselheiro</v>
          </cell>
          <cell r="E309">
            <v>44756.729166666664</v>
          </cell>
          <cell r="F309">
            <v>44757.729166666664</v>
          </cell>
          <cell r="G309">
            <v>1</v>
          </cell>
          <cell r="H309">
            <v>1</v>
          </cell>
          <cell r="I309">
            <v>0</v>
          </cell>
          <cell r="J309">
            <v>1</v>
          </cell>
          <cell r="K309">
            <v>0</v>
          </cell>
          <cell r="L309" t="str">
            <v>E</v>
          </cell>
          <cell r="M309" t="str">
            <v>Joinville</v>
          </cell>
          <cell r="N309" t="str">
            <v>CAU/SC</v>
          </cell>
          <cell r="O309">
            <v>390.99</v>
          </cell>
          <cell r="P309">
            <v>187.68</v>
          </cell>
          <cell r="Q309">
            <v>578.67000000000007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4</v>
          </cell>
          <cell r="W309">
            <v>218.92</v>
          </cell>
          <cell r="Z309">
            <v>218.92</v>
          </cell>
          <cell r="AA309">
            <v>797.59</v>
          </cell>
        </row>
        <row r="310">
          <cell r="A310">
            <v>300</v>
          </cell>
          <cell r="B310">
            <v>44754</v>
          </cell>
          <cell r="C310" t="str">
            <v>Pery Roberto Segala Medeiros</v>
          </cell>
          <cell r="D310" t="str">
            <v>Empregado</v>
          </cell>
          <cell r="E310">
            <v>44749.541666666664</v>
          </cell>
          <cell r="F310">
            <v>44750.958333333336</v>
          </cell>
          <cell r="G310">
            <v>1</v>
          </cell>
          <cell r="H310">
            <v>1</v>
          </cell>
          <cell r="I310">
            <v>0.41666666667151731</v>
          </cell>
          <cell r="J310">
            <v>1</v>
          </cell>
          <cell r="K310">
            <v>2</v>
          </cell>
          <cell r="L310" t="str">
            <v>E</v>
          </cell>
          <cell r="M310" t="str">
            <v>CAU/SC</v>
          </cell>
          <cell r="N310" t="str">
            <v>Joinville ACIJ</v>
          </cell>
          <cell r="O310">
            <v>390.99</v>
          </cell>
          <cell r="P310">
            <v>375.36</v>
          </cell>
          <cell r="Q310">
            <v>766.35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Z310">
            <v>0</v>
          </cell>
          <cell r="AA310">
            <v>766.35</v>
          </cell>
        </row>
        <row r="311">
          <cell r="A311">
            <v>301</v>
          </cell>
          <cell r="B311">
            <v>44754</v>
          </cell>
          <cell r="C311" t="str">
            <v>João Vicente Scarpin</v>
          </cell>
          <cell r="D311" t="str">
            <v>Empregado</v>
          </cell>
          <cell r="E311">
            <v>44749.541666666664</v>
          </cell>
          <cell r="F311">
            <v>44750.958333333336</v>
          </cell>
          <cell r="G311">
            <v>1</v>
          </cell>
          <cell r="H311">
            <v>1</v>
          </cell>
          <cell r="I311">
            <v>0.41666666667151731</v>
          </cell>
          <cell r="J311">
            <v>1</v>
          </cell>
          <cell r="K311">
            <v>2</v>
          </cell>
          <cell r="L311" t="str">
            <v>E</v>
          </cell>
          <cell r="M311" t="str">
            <v>CAU/SC</v>
          </cell>
          <cell r="N311" t="str">
            <v>Joinville ACIJ</v>
          </cell>
          <cell r="O311">
            <v>390.99</v>
          </cell>
          <cell r="P311">
            <v>375.36</v>
          </cell>
          <cell r="Q311">
            <v>766.35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Z311">
            <v>0</v>
          </cell>
          <cell r="AA311">
            <v>766.35</v>
          </cell>
        </row>
        <row r="312">
          <cell r="A312">
            <v>302</v>
          </cell>
          <cell r="B312">
            <v>44754</v>
          </cell>
          <cell r="C312" t="str">
            <v>Mateus Szomorovszky</v>
          </cell>
          <cell r="D312" t="str">
            <v>Convidado</v>
          </cell>
          <cell r="E312">
            <v>44756.423611111109</v>
          </cell>
          <cell r="F312">
            <v>44756.888888888891</v>
          </cell>
          <cell r="G312">
            <v>0</v>
          </cell>
          <cell r="H312">
            <v>0</v>
          </cell>
          <cell r="I312">
            <v>0.46527777778101154</v>
          </cell>
          <cell r="J312">
            <v>0</v>
          </cell>
          <cell r="K312">
            <v>2</v>
          </cell>
          <cell r="L312" t="str">
            <v>E</v>
          </cell>
          <cell r="M312" t="str">
            <v>Joinville</v>
          </cell>
          <cell r="N312" t="str">
            <v>CAU/SC</v>
          </cell>
          <cell r="O312">
            <v>0</v>
          </cell>
          <cell r="P312">
            <v>187.68</v>
          </cell>
          <cell r="Q312">
            <v>187.68</v>
          </cell>
          <cell r="R312">
            <v>361</v>
          </cell>
          <cell r="S312">
            <v>624.53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Z312">
            <v>624.53</v>
          </cell>
          <cell r="AA312">
            <v>812.21</v>
          </cell>
        </row>
        <row r="313">
          <cell r="A313">
            <v>303</v>
          </cell>
          <cell r="B313">
            <v>44754</v>
          </cell>
          <cell r="C313" t="str">
            <v>Gogliardo Vieira Maragno</v>
          </cell>
          <cell r="D313" t="str">
            <v>Conselheiro</v>
          </cell>
          <cell r="E313">
            <v>44756.53125</v>
          </cell>
          <cell r="F313">
            <v>44756.763888888891</v>
          </cell>
          <cell r="G313">
            <v>0</v>
          </cell>
          <cell r="H313">
            <v>0</v>
          </cell>
          <cell r="I313">
            <v>0.23263888889050577</v>
          </cell>
          <cell r="J313">
            <v>0</v>
          </cell>
          <cell r="K313">
            <v>2</v>
          </cell>
          <cell r="L313" t="str">
            <v>E</v>
          </cell>
          <cell r="M313" t="str">
            <v>Florianopolis</v>
          </cell>
          <cell r="N313" t="str">
            <v>CAU/SC</v>
          </cell>
          <cell r="O313">
            <v>0</v>
          </cell>
          <cell r="P313">
            <v>187.68</v>
          </cell>
          <cell r="Q313">
            <v>187.68</v>
          </cell>
          <cell r="R313">
            <v>32</v>
          </cell>
          <cell r="S313">
            <v>55.36</v>
          </cell>
          <cell r="T313">
            <v>1</v>
          </cell>
          <cell r="U313">
            <v>63.7</v>
          </cell>
          <cell r="V313">
            <v>0</v>
          </cell>
          <cell r="W313">
            <v>0</v>
          </cell>
          <cell r="X313">
            <v>0</v>
          </cell>
          <cell r="Z313">
            <v>119.06</v>
          </cell>
          <cell r="AA313">
            <v>306.74</v>
          </cell>
        </row>
        <row r="314">
          <cell r="A314">
            <v>304</v>
          </cell>
          <cell r="B314">
            <v>44754</v>
          </cell>
          <cell r="C314" t="str">
            <v>Eliane de Queiroz Gomes Castro</v>
          </cell>
          <cell r="D314" t="str">
            <v>Conselheiro</v>
          </cell>
          <cell r="E314">
            <v>44756.8125</v>
          </cell>
          <cell r="F314">
            <v>44757.8125</v>
          </cell>
          <cell r="G314">
            <v>1</v>
          </cell>
          <cell r="H314">
            <v>1</v>
          </cell>
          <cell r="I314">
            <v>0</v>
          </cell>
          <cell r="J314">
            <v>1</v>
          </cell>
          <cell r="K314">
            <v>0</v>
          </cell>
          <cell r="L314" t="str">
            <v>E</v>
          </cell>
          <cell r="M314" t="str">
            <v>Rio do Sul</v>
          </cell>
          <cell r="N314" t="str">
            <v>CAU/SC</v>
          </cell>
          <cell r="O314">
            <v>390.99</v>
          </cell>
          <cell r="P314">
            <v>187.68</v>
          </cell>
          <cell r="Q314">
            <v>578.67000000000007</v>
          </cell>
          <cell r="R314">
            <v>380</v>
          </cell>
          <cell r="S314">
            <v>657.4</v>
          </cell>
          <cell r="T314">
            <v>1</v>
          </cell>
          <cell r="U314">
            <v>63.7</v>
          </cell>
          <cell r="V314">
            <v>0</v>
          </cell>
          <cell r="W314">
            <v>0</v>
          </cell>
          <cell r="X314">
            <v>0</v>
          </cell>
          <cell r="Z314">
            <v>721.1</v>
          </cell>
          <cell r="AA314">
            <v>1299.7700000000002</v>
          </cell>
        </row>
        <row r="315">
          <cell r="A315">
            <v>305</v>
          </cell>
          <cell r="B315">
            <v>44754</v>
          </cell>
          <cell r="C315" t="str">
            <v>Rodrigo Althoff Medeiros</v>
          </cell>
          <cell r="D315" t="str">
            <v>Conselheiro</v>
          </cell>
          <cell r="E315">
            <v>44756.784722222219</v>
          </cell>
          <cell r="F315">
            <v>44757.729166666664</v>
          </cell>
          <cell r="G315">
            <v>1</v>
          </cell>
          <cell r="H315">
            <v>1</v>
          </cell>
          <cell r="I315">
            <v>0</v>
          </cell>
          <cell r="J315">
            <v>1</v>
          </cell>
          <cell r="K315">
            <v>0</v>
          </cell>
          <cell r="L315" t="str">
            <v>E</v>
          </cell>
          <cell r="M315" t="str">
            <v>Tubarao</v>
          </cell>
          <cell r="N315" t="str">
            <v>CAU/SC</v>
          </cell>
          <cell r="O315">
            <v>390.99</v>
          </cell>
          <cell r="P315">
            <v>187.68</v>
          </cell>
          <cell r="Q315">
            <v>578.67000000000007</v>
          </cell>
          <cell r="R315">
            <v>272</v>
          </cell>
          <cell r="S315">
            <v>470.56</v>
          </cell>
          <cell r="T315">
            <v>1</v>
          </cell>
          <cell r="U315">
            <v>63.7</v>
          </cell>
          <cell r="V315">
            <v>0</v>
          </cell>
          <cell r="W315">
            <v>0</v>
          </cell>
          <cell r="X315">
            <v>0</v>
          </cell>
          <cell r="Z315">
            <v>534.26</v>
          </cell>
          <cell r="AA315">
            <v>1112.93</v>
          </cell>
        </row>
        <row r="316">
          <cell r="A316">
            <v>306</v>
          </cell>
          <cell r="B316">
            <v>44754</v>
          </cell>
          <cell r="C316" t="str">
            <v>Henrique Rafael de Lima</v>
          </cell>
          <cell r="D316" t="str">
            <v>Conselheiro</v>
          </cell>
          <cell r="E316">
            <v>44756.770833333336</v>
          </cell>
          <cell r="F316">
            <v>44757.770833333336</v>
          </cell>
          <cell r="G316">
            <v>1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 t="str">
            <v>E</v>
          </cell>
          <cell r="M316" t="str">
            <v>Joinville</v>
          </cell>
          <cell r="N316" t="str">
            <v>CAU/SC</v>
          </cell>
          <cell r="O316">
            <v>390.99</v>
          </cell>
          <cell r="P316">
            <v>187.68</v>
          </cell>
          <cell r="Q316">
            <v>578.67000000000007</v>
          </cell>
          <cell r="R316">
            <v>352</v>
          </cell>
          <cell r="S316">
            <v>608.96</v>
          </cell>
          <cell r="T316">
            <v>1</v>
          </cell>
          <cell r="U316">
            <v>63.7</v>
          </cell>
          <cell r="V316">
            <v>0</v>
          </cell>
          <cell r="W316">
            <v>0</v>
          </cell>
          <cell r="X316">
            <v>0</v>
          </cell>
          <cell r="Z316">
            <v>672.66000000000008</v>
          </cell>
          <cell r="AA316">
            <v>1251.3300000000002</v>
          </cell>
        </row>
        <row r="317">
          <cell r="A317">
            <v>307</v>
          </cell>
          <cell r="B317">
            <v>44754</v>
          </cell>
          <cell r="C317" t="str">
            <v>Anne Elise Rosa Soto</v>
          </cell>
          <cell r="D317" t="str">
            <v>Conselheiro</v>
          </cell>
          <cell r="E317">
            <v>44754.4375</v>
          </cell>
          <cell r="F317">
            <v>44757.770833333336</v>
          </cell>
          <cell r="G317">
            <v>3</v>
          </cell>
          <cell r="H317">
            <v>3</v>
          </cell>
          <cell r="I317">
            <v>0.33333333333575865</v>
          </cell>
          <cell r="J317">
            <v>3</v>
          </cell>
          <cell r="K317">
            <v>2</v>
          </cell>
          <cell r="L317" t="str">
            <v>NN</v>
          </cell>
          <cell r="M317" t="str">
            <v>Joinville</v>
          </cell>
          <cell r="N317" t="str">
            <v>Ouro Preto</v>
          </cell>
          <cell r="O317">
            <v>1642.1999999999998</v>
          </cell>
          <cell r="P317">
            <v>875.76</v>
          </cell>
          <cell r="Q317">
            <v>2517.96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2</v>
          </cell>
          <cell r="W317">
            <v>125.1</v>
          </cell>
          <cell r="X317">
            <v>225</v>
          </cell>
          <cell r="Y317">
            <v>44789</v>
          </cell>
          <cell r="Z317">
            <v>350.1</v>
          </cell>
          <cell r="AA317">
            <v>2868.06</v>
          </cell>
        </row>
        <row r="318">
          <cell r="A318">
            <v>308</v>
          </cell>
          <cell r="B318">
            <v>44754</v>
          </cell>
          <cell r="C318" t="str">
            <v>Ricardo Reis Meira</v>
          </cell>
          <cell r="D318" t="str">
            <v>Convidado</v>
          </cell>
          <cell r="E318">
            <v>44749.503472222219</v>
          </cell>
          <cell r="F318">
            <v>44751.815972222219</v>
          </cell>
          <cell r="G318">
            <v>2</v>
          </cell>
          <cell r="H318">
            <v>2</v>
          </cell>
          <cell r="I318">
            <v>0.3125</v>
          </cell>
          <cell r="J318">
            <v>2</v>
          </cell>
          <cell r="K318">
            <v>2</v>
          </cell>
          <cell r="L318" t="str">
            <v>E</v>
          </cell>
          <cell r="M318" t="str">
            <v>Brasilia</v>
          </cell>
          <cell r="N318" t="str">
            <v>Joinville ACIJ</v>
          </cell>
          <cell r="O318">
            <v>781.98</v>
          </cell>
          <cell r="P318">
            <v>563.04</v>
          </cell>
          <cell r="Q318">
            <v>1345.02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5</v>
          </cell>
          <cell r="W318">
            <v>273.64999999999998</v>
          </cell>
          <cell r="X318">
            <v>0</v>
          </cell>
          <cell r="Z318">
            <v>273.64999999999998</v>
          </cell>
          <cell r="AA318">
            <v>1618.67</v>
          </cell>
        </row>
        <row r="319">
          <cell r="A319">
            <v>309</v>
          </cell>
          <cell r="B319">
            <v>44754</v>
          </cell>
          <cell r="C319" t="str">
            <v>Patricia Figueiredo Sarquis Herden</v>
          </cell>
          <cell r="D319" t="str">
            <v>Conselheiro</v>
          </cell>
          <cell r="E319">
            <v>44755.190972222219</v>
          </cell>
          <cell r="F319">
            <v>44758.5</v>
          </cell>
          <cell r="G319">
            <v>3</v>
          </cell>
          <cell r="H319">
            <v>3</v>
          </cell>
          <cell r="I319">
            <v>0.30902777778101154</v>
          </cell>
          <cell r="J319">
            <v>3</v>
          </cell>
          <cell r="K319">
            <v>2</v>
          </cell>
          <cell r="L319" t="str">
            <v>NN</v>
          </cell>
          <cell r="M319" t="str">
            <v>Florianopolis</v>
          </cell>
          <cell r="N319" t="str">
            <v xml:space="preserve">Belo Horizonte </v>
          </cell>
          <cell r="O319">
            <v>1642.1999999999998</v>
          </cell>
          <cell r="P319">
            <v>875.76</v>
          </cell>
          <cell r="Q319">
            <v>2517.96</v>
          </cell>
          <cell r="R319">
            <v>220</v>
          </cell>
          <cell r="S319">
            <v>380.6</v>
          </cell>
          <cell r="T319">
            <v>3</v>
          </cell>
          <cell r="U319">
            <v>191.10000000000002</v>
          </cell>
          <cell r="W319">
            <v>0</v>
          </cell>
          <cell r="Z319">
            <v>571.70000000000005</v>
          </cell>
          <cell r="AA319">
            <v>3089.66</v>
          </cell>
        </row>
        <row r="320">
          <cell r="A320">
            <v>310</v>
          </cell>
          <cell r="B320">
            <v>44761</v>
          </cell>
          <cell r="C320" t="str">
            <v>Patricia Figueiredo Sarquis Herden</v>
          </cell>
          <cell r="D320" t="str">
            <v>Conselheiro</v>
          </cell>
          <cell r="E320">
            <v>44679.545138888891</v>
          </cell>
          <cell r="F320">
            <v>44679.788194444445</v>
          </cell>
          <cell r="G320">
            <v>0</v>
          </cell>
          <cell r="H320">
            <v>0</v>
          </cell>
          <cell r="I320">
            <v>0.24305555555474712</v>
          </cell>
          <cell r="J320">
            <v>0</v>
          </cell>
          <cell r="K320">
            <v>2</v>
          </cell>
          <cell r="L320" t="str">
            <v>E</v>
          </cell>
          <cell r="M320" t="str">
            <v>Florianopolis</v>
          </cell>
          <cell r="N320" t="str">
            <v>CAU/SC</v>
          </cell>
          <cell r="O320">
            <v>0</v>
          </cell>
          <cell r="P320">
            <v>187.68</v>
          </cell>
          <cell r="Q320">
            <v>187.68</v>
          </cell>
          <cell r="R320">
            <v>62</v>
          </cell>
          <cell r="S320">
            <v>107.26</v>
          </cell>
          <cell r="U320">
            <v>0</v>
          </cell>
          <cell r="W320">
            <v>0</v>
          </cell>
          <cell r="Z320">
            <v>107.26</v>
          </cell>
          <cell r="AA320">
            <v>294.94</v>
          </cell>
        </row>
        <row r="321">
          <cell r="A321">
            <v>311</v>
          </cell>
          <cell r="B321">
            <v>44761</v>
          </cell>
          <cell r="C321" t="str">
            <v>Rosana Silveira</v>
          </cell>
          <cell r="D321" t="str">
            <v>Conselheiro</v>
          </cell>
          <cell r="E321">
            <v>44757.326388888891</v>
          </cell>
          <cell r="F321">
            <v>44757.677083333336</v>
          </cell>
          <cell r="G321">
            <v>0</v>
          </cell>
          <cell r="H321">
            <v>0</v>
          </cell>
          <cell r="I321">
            <v>0.35069444444525288</v>
          </cell>
          <cell r="J321">
            <v>0</v>
          </cell>
          <cell r="K321">
            <v>2</v>
          </cell>
          <cell r="L321" t="str">
            <v>E</v>
          </cell>
          <cell r="M321" t="str">
            <v>Palhoça</v>
          </cell>
          <cell r="N321" t="str">
            <v>CAU/SC</v>
          </cell>
          <cell r="O321">
            <v>0</v>
          </cell>
          <cell r="P321">
            <v>187.68</v>
          </cell>
          <cell r="Q321">
            <v>187.68</v>
          </cell>
          <cell r="R321">
            <v>97</v>
          </cell>
          <cell r="S321">
            <v>167.81</v>
          </cell>
          <cell r="T321">
            <v>1</v>
          </cell>
          <cell r="U321">
            <v>63.7</v>
          </cell>
          <cell r="W321">
            <v>0</v>
          </cell>
          <cell r="Z321">
            <v>231.51</v>
          </cell>
          <cell r="AA321">
            <v>419.19</v>
          </cell>
        </row>
        <row r="322">
          <cell r="A322">
            <v>312</v>
          </cell>
          <cell r="B322">
            <v>44761</v>
          </cell>
          <cell r="C322" t="str">
            <v>Silvya Helena Caprario</v>
          </cell>
          <cell r="D322" t="str">
            <v>Conselheiro</v>
          </cell>
          <cell r="E322">
            <v>44757.340277777781</v>
          </cell>
          <cell r="F322">
            <v>44757.65625</v>
          </cell>
          <cell r="G322">
            <v>0</v>
          </cell>
          <cell r="H322">
            <v>0</v>
          </cell>
          <cell r="I322">
            <v>0.31597222221898846</v>
          </cell>
          <cell r="J322">
            <v>0</v>
          </cell>
          <cell r="K322">
            <v>2</v>
          </cell>
          <cell r="L322" t="str">
            <v>E</v>
          </cell>
          <cell r="M322" t="str">
            <v>Florianopolis</v>
          </cell>
          <cell r="N322" t="str">
            <v>CAU/SC</v>
          </cell>
          <cell r="O322">
            <v>0</v>
          </cell>
          <cell r="P322">
            <v>187.68</v>
          </cell>
          <cell r="Q322">
            <v>187.68</v>
          </cell>
          <cell r="R322">
            <v>52</v>
          </cell>
          <cell r="S322">
            <v>89.96</v>
          </cell>
          <cell r="T322">
            <v>1</v>
          </cell>
          <cell r="U322">
            <v>63.7</v>
          </cell>
          <cell r="W322">
            <v>0</v>
          </cell>
          <cell r="Z322">
            <v>153.66</v>
          </cell>
          <cell r="AA322">
            <v>341.34</v>
          </cell>
        </row>
        <row r="323">
          <cell r="A323">
            <v>313</v>
          </cell>
          <cell r="B323">
            <v>44761</v>
          </cell>
          <cell r="C323" t="str">
            <v>Janete Sueli Krueger</v>
          </cell>
          <cell r="D323" t="str">
            <v>Conselheiro</v>
          </cell>
          <cell r="E323">
            <v>44749.513888888891</v>
          </cell>
          <cell r="F323">
            <v>44751.458333333336</v>
          </cell>
          <cell r="G323">
            <v>2</v>
          </cell>
          <cell r="H323">
            <v>2</v>
          </cell>
          <cell r="I323">
            <v>0</v>
          </cell>
          <cell r="J323">
            <v>2</v>
          </cell>
          <cell r="K323">
            <v>0</v>
          </cell>
          <cell r="L323" t="str">
            <v>E</v>
          </cell>
          <cell r="M323" t="str">
            <v>Penha</v>
          </cell>
          <cell r="N323" t="str">
            <v>Joinville ACIJ</v>
          </cell>
          <cell r="O323">
            <v>781.98</v>
          </cell>
          <cell r="P323">
            <v>375.36</v>
          </cell>
          <cell r="Q323">
            <v>1157.3400000000001</v>
          </cell>
          <cell r="R323">
            <v>167</v>
          </cell>
          <cell r="S323">
            <v>288.91000000000003</v>
          </cell>
          <cell r="T323">
            <v>0</v>
          </cell>
          <cell r="U323">
            <v>0</v>
          </cell>
          <cell r="W323">
            <v>0</v>
          </cell>
          <cell r="Z323">
            <v>288.91000000000003</v>
          </cell>
          <cell r="AA323">
            <v>1446.2500000000002</v>
          </cell>
        </row>
        <row r="324">
          <cell r="A324">
            <v>314</v>
          </cell>
          <cell r="B324">
            <v>44761</v>
          </cell>
          <cell r="C324" t="str">
            <v>Newton Marçal Santos</v>
          </cell>
          <cell r="D324" t="str">
            <v>Conselheiro</v>
          </cell>
          <cell r="E324">
            <v>44756.590277777781</v>
          </cell>
          <cell r="F324">
            <v>44757.9375</v>
          </cell>
          <cell r="G324">
            <v>1</v>
          </cell>
          <cell r="H324">
            <v>1</v>
          </cell>
          <cell r="I324">
            <v>0.34722222221898846</v>
          </cell>
          <cell r="J324">
            <v>1</v>
          </cell>
          <cell r="K324">
            <v>2</v>
          </cell>
          <cell r="L324" t="str">
            <v>E</v>
          </cell>
          <cell r="M324" t="str">
            <v>Caçador</v>
          </cell>
          <cell r="N324" t="str">
            <v>CAU/SC</v>
          </cell>
          <cell r="O324">
            <v>0</v>
          </cell>
          <cell r="P324">
            <v>375.36</v>
          </cell>
          <cell r="Q324">
            <v>375.36</v>
          </cell>
          <cell r="R324">
            <v>814</v>
          </cell>
          <cell r="S324">
            <v>1408.22</v>
          </cell>
          <cell r="T324">
            <v>1</v>
          </cell>
          <cell r="U324">
            <v>63.7</v>
          </cell>
          <cell r="W324">
            <v>0</v>
          </cell>
          <cell r="Z324">
            <v>1471.92</v>
          </cell>
          <cell r="AA324">
            <v>1847.28</v>
          </cell>
        </row>
        <row r="325">
          <cell r="A325">
            <v>315</v>
          </cell>
          <cell r="B325">
            <v>44775</v>
          </cell>
          <cell r="C325" t="str">
            <v>Patricia Figueiredo Sarquis Herden</v>
          </cell>
          <cell r="D325" t="str">
            <v>Conselheiro</v>
          </cell>
          <cell r="E325">
            <v>44762.826388888891</v>
          </cell>
          <cell r="F325">
            <v>44766.791666666664</v>
          </cell>
          <cell r="G325">
            <v>4</v>
          </cell>
          <cell r="H325">
            <v>4</v>
          </cell>
          <cell r="I325">
            <v>0</v>
          </cell>
          <cell r="J325">
            <v>4</v>
          </cell>
          <cell r="K325">
            <v>0</v>
          </cell>
          <cell r="L325" t="str">
            <v>NC</v>
          </cell>
          <cell r="M325" t="str">
            <v>Florianopolis</v>
          </cell>
          <cell r="N325" t="str">
            <v>Brasilia</v>
          </cell>
          <cell r="O325">
            <v>2627.48</v>
          </cell>
          <cell r="P325">
            <v>1000.96</v>
          </cell>
          <cell r="Q325">
            <v>3628.44</v>
          </cell>
          <cell r="R325">
            <v>85</v>
          </cell>
          <cell r="S325">
            <v>147.05000000000001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Z325">
            <v>147.05000000000001</v>
          </cell>
          <cell r="AA325">
            <v>3775.4900000000002</v>
          </cell>
        </row>
        <row r="326">
          <cell r="A326">
            <v>316</v>
          </cell>
          <cell r="B326">
            <v>44775</v>
          </cell>
          <cell r="C326" t="str">
            <v>Patricia Figueiredo Sarquis Herden</v>
          </cell>
          <cell r="D326" t="str">
            <v>Conselheiro</v>
          </cell>
          <cell r="E326">
            <v>44771.319444444445</v>
          </cell>
          <cell r="F326">
            <v>44771.555555555555</v>
          </cell>
          <cell r="G326">
            <v>0</v>
          </cell>
          <cell r="H326">
            <v>0</v>
          </cell>
          <cell r="I326">
            <v>0.23611111110949423</v>
          </cell>
          <cell r="J326">
            <v>0</v>
          </cell>
          <cell r="K326">
            <v>2</v>
          </cell>
          <cell r="L326" t="str">
            <v>E</v>
          </cell>
          <cell r="M326" t="str">
            <v>Florianopolis</v>
          </cell>
          <cell r="N326" t="str">
            <v>CAU/SC</v>
          </cell>
          <cell r="O326">
            <v>0</v>
          </cell>
          <cell r="P326">
            <v>187.68</v>
          </cell>
          <cell r="Q326">
            <v>187.68</v>
          </cell>
          <cell r="R326">
            <v>60</v>
          </cell>
          <cell r="S326">
            <v>103.8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Z326">
            <v>103.8</v>
          </cell>
          <cell r="AA326">
            <v>291.48</v>
          </cell>
        </row>
        <row r="327">
          <cell r="A327">
            <v>317</v>
          </cell>
          <cell r="B327">
            <v>44775</v>
          </cell>
          <cell r="C327" t="str">
            <v>Patricia Figueiredo Sarquis Herden</v>
          </cell>
          <cell r="D327" t="str">
            <v>Conselheiro</v>
          </cell>
          <cell r="E327">
            <v>44777.263888888891</v>
          </cell>
          <cell r="F327">
            <v>44779.375</v>
          </cell>
          <cell r="G327">
            <v>2</v>
          </cell>
          <cell r="H327">
            <v>2</v>
          </cell>
          <cell r="I327">
            <v>0.11111111110949423</v>
          </cell>
          <cell r="J327">
            <v>2</v>
          </cell>
          <cell r="K327">
            <v>1</v>
          </cell>
          <cell r="L327" t="str">
            <v>E</v>
          </cell>
          <cell r="M327" t="str">
            <v>Florianopolis</v>
          </cell>
          <cell r="N327" t="str">
            <v>UNIVALI BC</v>
          </cell>
          <cell r="O327">
            <v>781.98</v>
          </cell>
          <cell r="P327">
            <v>469.20000000000005</v>
          </cell>
          <cell r="Q327">
            <v>1251.18</v>
          </cell>
          <cell r="R327">
            <v>222</v>
          </cell>
          <cell r="S327">
            <v>384.06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Z327">
            <v>384.06</v>
          </cell>
          <cell r="AA327">
            <v>1635.24</v>
          </cell>
        </row>
        <row r="328">
          <cell r="A328">
            <v>318</v>
          </cell>
          <cell r="B328">
            <v>44775</v>
          </cell>
          <cell r="C328" t="str">
            <v>Gogliardo Vieira Maragno</v>
          </cell>
          <cell r="D328" t="str">
            <v>Conselheiro</v>
          </cell>
          <cell r="E328">
            <v>44763.315972222219</v>
          </cell>
          <cell r="F328">
            <v>44766.510416666664</v>
          </cell>
          <cell r="G328">
            <v>3</v>
          </cell>
          <cell r="H328">
            <v>3</v>
          </cell>
          <cell r="I328">
            <v>0.19444444444525288</v>
          </cell>
          <cell r="J328">
            <v>3</v>
          </cell>
          <cell r="K328">
            <v>1</v>
          </cell>
          <cell r="L328" t="str">
            <v>NC</v>
          </cell>
          <cell r="M328" t="str">
            <v>Florianopolis</v>
          </cell>
          <cell r="N328" t="str">
            <v>Brasilia</v>
          </cell>
          <cell r="O328">
            <v>1970.6100000000001</v>
          </cell>
          <cell r="P328">
            <v>875.84</v>
          </cell>
          <cell r="Q328">
            <v>2846.4500000000003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9</v>
          </cell>
          <cell r="W328">
            <v>633.41999999999996</v>
          </cell>
          <cell r="X328">
            <v>4395.71</v>
          </cell>
          <cell r="Z328">
            <v>5029.13</v>
          </cell>
          <cell r="AA328">
            <v>7875.58</v>
          </cell>
        </row>
        <row r="329">
          <cell r="A329">
            <v>319</v>
          </cell>
          <cell r="B329">
            <v>44775</v>
          </cell>
          <cell r="C329" t="str">
            <v>Gogliardo Vieira Maragno</v>
          </cell>
          <cell r="D329" t="str">
            <v>Conselheiro</v>
          </cell>
          <cell r="E329">
            <v>44769.53125</v>
          </cell>
          <cell r="F329">
            <v>44769.767361111109</v>
          </cell>
          <cell r="G329">
            <v>0</v>
          </cell>
          <cell r="H329">
            <v>0</v>
          </cell>
          <cell r="I329">
            <v>0.23611111110949423</v>
          </cell>
          <cell r="J329">
            <v>0</v>
          </cell>
          <cell r="K329">
            <v>2</v>
          </cell>
          <cell r="L329" t="str">
            <v>E</v>
          </cell>
          <cell r="M329" t="str">
            <v>Florianopolis</v>
          </cell>
          <cell r="N329" t="str">
            <v>CAU/SC</v>
          </cell>
          <cell r="O329">
            <v>0</v>
          </cell>
          <cell r="P329">
            <v>187.68</v>
          </cell>
          <cell r="Q329">
            <v>187.68</v>
          </cell>
          <cell r="R329">
            <v>32</v>
          </cell>
          <cell r="S329">
            <v>55.36</v>
          </cell>
          <cell r="T329">
            <v>1</v>
          </cell>
          <cell r="U329">
            <v>63.7</v>
          </cell>
          <cell r="V329">
            <v>0</v>
          </cell>
          <cell r="W329">
            <v>0</v>
          </cell>
          <cell r="X329">
            <v>0</v>
          </cell>
          <cell r="Z329">
            <v>119.06</v>
          </cell>
          <cell r="AA329">
            <v>306.74</v>
          </cell>
        </row>
        <row r="330">
          <cell r="A330">
            <v>320</v>
          </cell>
          <cell r="B330">
            <v>44775</v>
          </cell>
          <cell r="C330" t="str">
            <v>Gogliardo Vieira Maragno</v>
          </cell>
          <cell r="D330" t="str">
            <v>Conselheiro</v>
          </cell>
          <cell r="E330">
            <v>44774.53125</v>
          </cell>
          <cell r="F330">
            <v>44774.763888888891</v>
          </cell>
          <cell r="G330">
            <v>0</v>
          </cell>
          <cell r="H330">
            <v>0</v>
          </cell>
          <cell r="I330">
            <v>0.23263888889050577</v>
          </cell>
          <cell r="J330">
            <v>0</v>
          </cell>
          <cell r="K330">
            <v>2</v>
          </cell>
          <cell r="L330" t="str">
            <v>E</v>
          </cell>
          <cell r="M330" t="str">
            <v>Florianopolis</v>
          </cell>
          <cell r="N330" t="str">
            <v>CAU/SC</v>
          </cell>
          <cell r="O330">
            <v>0</v>
          </cell>
          <cell r="P330">
            <v>187.68</v>
          </cell>
          <cell r="Q330">
            <v>187.68</v>
          </cell>
          <cell r="R330">
            <v>32</v>
          </cell>
          <cell r="S330">
            <v>55.36</v>
          </cell>
          <cell r="T330">
            <v>1</v>
          </cell>
          <cell r="U330">
            <v>63.7</v>
          </cell>
          <cell r="V330">
            <v>0</v>
          </cell>
          <cell r="W330">
            <v>0</v>
          </cell>
          <cell r="X330">
            <v>0</v>
          </cell>
          <cell r="Z330">
            <v>119.06</v>
          </cell>
          <cell r="AA330">
            <v>306.74</v>
          </cell>
        </row>
        <row r="331">
          <cell r="A331">
            <v>321</v>
          </cell>
          <cell r="B331">
            <v>44775</v>
          </cell>
          <cell r="C331" t="str">
            <v>Gogliardo Vieira Maragno</v>
          </cell>
          <cell r="D331" t="str">
            <v>Conselheiro</v>
          </cell>
          <cell r="E331">
            <v>44775.347222222219</v>
          </cell>
          <cell r="F331">
            <v>44775.53125</v>
          </cell>
          <cell r="G331">
            <v>0</v>
          </cell>
          <cell r="H331">
            <v>0</v>
          </cell>
          <cell r="I331">
            <v>0.18402777778101154</v>
          </cell>
          <cell r="J331">
            <v>0</v>
          </cell>
          <cell r="K331">
            <v>1</v>
          </cell>
          <cell r="L331" t="str">
            <v>E</v>
          </cell>
          <cell r="M331" t="str">
            <v>Florianopolis</v>
          </cell>
          <cell r="N331" t="str">
            <v>CAU/SC</v>
          </cell>
          <cell r="O331">
            <v>0</v>
          </cell>
          <cell r="P331">
            <v>93.84</v>
          </cell>
          <cell r="Q331">
            <v>93.84</v>
          </cell>
          <cell r="R331">
            <v>32</v>
          </cell>
          <cell r="S331">
            <v>55.36</v>
          </cell>
          <cell r="T331">
            <v>1</v>
          </cell>
          <cell r="U331">
            <v>63.7</v>
          </cell>
          <cell r="V331">
            <v>0</v>
          </cell>
          <cell r="W331">
            <v>0</v>
          </cell>
          <cell r="X331">
            <v>0</v>
          </cell>
          <cell r="Z331">
            <v>119.06</v>
          </cell>
          <cell r="AA331">
            <v>212.89999999999998</v>
          </cell>
        </row>
        <row r="332">
          <cell r="A332">
            <v>322</v>
          </cell>
          <cell r="B332">
            <v>44775</v>
          </cell>
          <cell r="C332" t="str">
            <v>Larissa Moreira</v>
          </cell>
          <cell r="D332" t="str">
            <v>Conselheiro</v>
          </cell>
          <cell r="E332">
            <v>44769.34375</v>
          </cell>
          <cell r="F332">
            <v>44770.34375</v>
          </cell>
          <cell r="G332">
            <v>1</v>
          </cell>
          <cell r="H332">
            <v>1</v>
          </cell>
          <cell r="I332">
            <v>0</v>
          </cell>
          <cell r="J332">
            <v>1</v>
          </cell>
          <cell r="K332">
            <v>0</v>
          </cell>
          <cell r="L332" t="str">
            <v>E</v>
          </cell>
          <cell r="M332" t="str">
            <v>Joinville</v>
          </cell>
          <cell r="N332" t="str">
            <v>CAU/SC</v>
          </cell>
          <cell r="O332">
            <v>390.99</v>
          </cell>
          <cell r="P332">
            <v>187.68</v>
          </cell>
          <cell r="Q332">
            <v>578.67000000000007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3</v>
          </cell>
          <cell r="W332">
            <v>164.19</v>
          </cell>
          <cell r="X332">
            <v>66.78</v>
          </cell>
          <cell r="Z332">
            <v>230.97</v>
          </cell>
          <cell r="AA332">
            <v>809.6400000000001</v>
          </cell>
        </row>
        <row r="333">
          <cell r="A333">
            <v>322</v>
          </cell>
          <cell r="B333">
            <v>44775</v>
          </cell>
          <cell r="C333" t="str">
            <v>Larissa Moreira</v>
          </cell>
          <cell r="D333" t="str">
            <v>Conselheiro</v>
          </cell>
          <cell r="E333">
            <v>44770.791666666664</v>
          </cell>
          <cell r="F333">
            <v>44771.791666666664</v>
          </cell>
          <cell r="G333">
            <v>1</v>
          </cell>
          <cell r="H333">
            <v>1</v>
          </cell>
          <cell r="I333">
            <v>0</v>
          </cell>
          <cell r="J333">
            <v>1</v>
          </cell>
          <cell r="K333">
            <v>0</v>
          </cell>
          <cell r="L333" t="str">
            <v>E</v>
          </cell>
          <cell r="M333" t="str">
            <v>Joinville</v>
          </cell>
          <cell r="N333" t="str">
            <v>CAU/SC</v>
          </cell>
          <cell r="O333">
            <v>390.99</v>
          </cell>
          <cell r="P333">
            <v>187.68</v>
          </cell>
          <cell r="Q333">
            <v>578.67000000000007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3</v>
          </cell>
          <cell r="W333">
            <v>164.19</v>
          </cell>
          <cell r="X333">
            <v>85.79</v>
          </cell>
          <cell r="Y333">
            <v>44831</v>
          </cell>
          <cell r="Z333">
            <v>249.98000000000002</v>
          </cell>
          <cell r="AA333">
            <v>828.65000000000009</v>
          </cell>
        </row>
        <row r="334">
          <cell r="A334">
            <v>323</v>
          </cell>
          <cell r="B334">
            <v>44775</v>
          </cell>
          <cell r="C334" t="str">
            <v>Larissa Moreira</v>
          </cell>
          <cell r="D334" t="str">
            <v>Conselheiro</v>
          </cell>
          <cell r="E334">
            <v>44777.645833333336</v>
          </cell>
          <cell r="F334">
            <v>44780.8125</v>
          </cell>
          <cell r="G334">
            <v>3</v>
          </cell>
          <cell r="H334">
            <v>3</v>
          </cell>
          <cell r="I334">
            <v>0.16666666666424135</v>
          </cell>
          <cell r="J334">
            <v>3</v>
          </cell>
          <cell r="K334">
            <v>1</v>
          </cell>
          <cell r="L334" t="str">
            <v>NC</v>
          </cell>
          <cell r="M334" t="str">
            <v>Joinville</v>
          </cell>
          <cell r="N334" t="str">
            <v>Brasilia</v>
          </cell>
          <cell r="O334">
            <v>1970.6100000000001</v>
          </cell>
          <cell r="P334">
            <v>875.84</v>
          </cell>
          <cell r="Q334">
            <v>2846.4500000000003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7</v>
          </cell>
          <cell r="W334">
            <v>492.65999999999997</v>
          </cell>
          <cell r="X334">
            <v>0</v>
          </cell>
          <cell r="Z334">
            <v>492.65999999999997</v>
          </cell>
          <cell r="AA334">
            <v>3339.11</v>
          </cell>
        </row>
        <row r="335">
          <cell r="A335">
            <v>324</v>
          </cell>
          <cell r="B335">
            <v>44775</v>
          </cell>
          <cell r="C335" t="str">
            <v>Eliane de Queiroz Gomes Castro</v>
          </cell>
          <cell r="D335" t="str">
            <v>Conselheiro</v>
          </cell>
          <cell r="E335">
            <v>44768.409722222219</v>
          </cell>
          <cell r="F335">
            <v>44769.409722222219</v>
          </cell>
          <cell r="G335">
            <v>1</v>
          </cell>
          <cell r="H335">
            <v>1</v>
          </cell>
          <cell r="I335">
            <v>0</v>
          </cell>
          <cell r="J335">
            <v>1</v>
          </cell>
          <cell r="K335">
            <v>0</v>
          </cell>
          <cell r="L335" t="str">
            <v>E</v>
          </cell>
          <cell r="M335" t="str">
            <v>Rio do Sul</v>
          </cell>
          <cell r="N335" t="str">
            <v>CAU/SC</v>
          </cell>
          <cell r="O335">
            <v>390.99</v>
          </cell>
          <cell r="P335">
            <v>187.68</v>
          </cell>
          <cell r="Q335">
            <v>578.67000000000007</v>
          </cell>
          <cell r="R335">
            <v>380</v>
          </cell>
          <cell r="S335">
            <v>657.4</v>
          </cell>
          <cell r="T335">
            <v>1</v>
          </cell>
          <cell r="U335">
            <v>63.7</v>
          </cell>
          <cell r="V335">
            <v>0</v>
          </cell>
          <cell r="W335">
            <v>0</v>
          </cell>
          <cell r="X335">
            <v>0</v>
          </cell>
          <cell r="Z335">
            <v>721.1</v>
          </cell>
          <cell r="AA335">
            <v>1299.7700000000002</v>
          </cell>
        </row>
        <row r="336">
          <cell r="A336">
            <v>325</v>
          </cell>
          <cell r="B336">
            <v>44775</v>
          </cell>
          <cell r="C336" t="str">
            <v>Eliane de Queiroz Gomes Castro</v>
          </cell>
          <cell r="D336" t="str">
            <v>Conselheiro</v>
          </cell>
          <cell r="E336">
            <v>44770.715277777781</v>
          </cell>
          <cell r="F336">
            <v>44771.680555555555</v>
          </cell>
          <cell r="G336">
            <v>1</v>
          </cell>
          <cell r="H336">
            <v>1</v>
          </cell>
          <cell r="I336">
            <v>0</v>
          </cell>
          <cell r="J336">
            <v>1</v>
          </cell>
          <cell r="K336">
            <v>0</v>
          </cell>
          <cell r="L336" t="str">
            <v>E</v>
          </cell>
          <cell r="M336" t="str">
            <v>Rio do Sul</v>
          </cell>
          <cell r="N336" t="str">
            <v>CAU/SC</v>
          </cell>
          <cell r="O336">
            <v>390.99</v>
          </cell>
          <cell r="P336">
            <v>187.68</v>
          </cell>
          <cell r="Q336">
            <v>578.67000000000007</v>
          </cell>
          <cell r="R336">
            <v>380</v>
          </cell>
          <cell r="S336">
            <v>657.4</v>
          </cell>
          <cell r="T336">
            <v>1</v>
          </cell>
          <cell r="U336">
            <v>63.7</v>
          </cell>
          <cell r="V336">
            <v>0</v>
          </cell>
          <cell r="W336">
            <v>0</v>
          </cell>
          <cell r="X336">
            <v>0</v>
          </cell>
          <cell r="Z336">
            <v>721.1</v>
          </cell>
          <cell r="AA336">
            <v>1299.7700000000002</v>
          </cell>
        </row>
        <row r="337">
          <cell r="A337">
            <v>326</v>
          </cell>
          <cell r="B337">
            <v>44775</v>
          </cell>
          <cell r="C337" t="str">
            <v>Eliane de Queiroz Gomes Castro</v>
          </cell>
          <cell r="D337" t="str">
            <v>Conselheiro</v>
          </cell>
          <cell r="E337">
            <v>44774.402777777781</v>
          </cell>
          <cell r="F337">
            <v>44775.402777777781</v>
          </cell>
          <cell r="G337">
            <v>1</v>
          </cell>
          <cell r="H337">
            <v>1</v>
          </cell>
          <cell r="I337">
            <v>0</v>
          </cell>
          <cell r="J337">
            <v>1</v>
          </cell>
          <cell r="K337">
            <v>0</v>
          </cell>
          <cell r="L337" t="str">
            <v>E</v>
          </cell>
          <cell r="M337" t="str">
            <v>Rio do Sul</v>
          </cell>
          <cell r="N337" t="str">
            <v>CAU/SC</v>
          </cell>
          <cell r="O337">
            <v>390.99</v>
          </cell>
          <cell r="P337">
            <v>187.68</v>
          </cell>
          <cell r="Q337">
            <v>578.67000000000007</v>
          </cell>
          <cell r="R337">
            <v>380</v>
          </cell>
          <cell r="S337">
            <v>657.4</v>
          </cell>
          <cell r="T337">
            <v>1</v>
          </cell>
          <cell r="U337">
            <v>63.7</v>
          </cell>
          <cell r="V337">
            <v>0</v>
          </cell>
          <cell r="W337">
            <v>0</v>
          </cell>
          <cell r="X337">
            <v>0</v>
          </cell>
          <cell r="Z337">
            <v>721.1</v>
          </cell>
          <cell r="AA337">
            <v>1299.7700000000002</v>
          </cell>
        </row>
        <row r="338">
          <cell r="A338">
            <v>327</v>
          </cell>
          <cell r="B338">
            <v>44775</v>
          </cell>
          <cell r="C338" t="str">
            <v>Eliane de Queiroz Gomes Castro</v>
          </cell>
          <cell r="D338" t="str">
            <v>Conselheiro</v>
          </cell>
          <cell r="E338">
            <v>44777.208333333336</v>
          </cell>
          <cell r="F338">
            <v>44778.958333333336</v>
          </cell>
          <cell r="G338">
            <v>1</v>
          </cell>
          <cell r="H338">
            <v>1</v>
          </cell>
          <cell r="I338">
            <v>0.75</v>
          </cell>
          <cell r="J338">
            <v>1</v>
          </cell>
          <cell r="K338">
            <v>2</v>
          </cell>
          <cell r="L338" t="str">
            <v>E</v>
          </cell>
          <cell r="M338" t="str">
            <v>Rio do Sul</v>
          </cell>
          <cell r="N338" t="str">
            <v>UNIVALI BC</v>
          </cell>
          <cell r="O338">
            <v>0</v>
          </cell>
          <cell r="P338">
            <v>375.36</v>
          </cell>
          <cell r="Q338">
            <v>375.36</v>
          </cell>
          <cell r="R338">
            <v>321</v>
          </cell>
          <cell r="S338">
            <v>555.33000000000004</v>
          </cell>
          <cell r="T338">
            <v>2</v>
          </cell>
          <cell r="U338">
            <v>127.4</v>
          </cell>
          <cell r="V338">
            <v>0</v>
          </cell>
          <cell r="W338">
            <v>0</v>
          </cell>
          <cell r="X338">
            <v>0</v>
          </cell>
          <cell r="Z338">
            <v>682.73</v>
          </cell>
          <cell r="AA338">
            <v>1058.0900000000001</v>
          </cell>
        </row>
        <row r="339">
          <cell r="A339">
            <v>328</v>
          </cell>
          <cell r="B339">
            <v>44775</v>
          </cell>
          <cell r="C339" t="str">
            <v>Rosana Silveira</v>
          </cell>
          <cell r="D339" t="str">
            <v>Conselheiro</v>
          </cell>
          <cell r="E339">
            <v>44768.517361111109</v>
          </cell>
          <cell r="F339">
            <v>44768.791666666664</v>
          </cell>
          <cell r="G339">
            <v>0</v>
          </cell>
          <cell r="H339">
            <v>0</v>
          </cell>
          <cell r="I339">
            <v>0.27430555555474712</v>
          </cell>
          <cell r="J339">
            <v>0</v>
          </cell>
          <cell r="K339">
            <v>2</v>
          </cell>
          <cell r="L339" t="str">
            <v>E</v>
          </cell>
          <cell r="M339" t="str">
            <v>Palhoça</v>
          </cell>
          <cell r="N339" t="str">
            <v>CAU/SC</v>
          </cell>
          <cell r="O339">
            <v>0</v>
          </cell>
          <cell r="P339">
            <v>187.68</v>
          </cell>
          <cell r="Q339">
            <v>187.68</v>
          </cell>
          <cell r="R339">
            <v>97</v>
          </cell>
          <cell r="S339">
            <v>167.81</v>
          </cell>
          <cell r="T339">
            <v>1</v>
          </cell>
          <cell r="U339">
            <v>63.7</v>
          </cell>
          <cell r="V339">
            <v>0</v>
          </cell>
          <cell r="W339">
            <v>0</v>
          </cell>
          <cell r="X339">
            <v>0</v>
          </cell>
          <cell r="Z339">
            <v>231.51</v>
          </cell>
          <cell r="AA339">
            <v>419.19</v>
          </cell>
        </row>
        <row r="340">
          <cell r="A340">
            <v>329</v>
          </cell>
          <cell r="B340">
            <v>44775</v>
          </cell>
          <cell r="C340" t="str">
            <v>Rosana Silveira</v>
          </cell>
          <cell r="D340" t="str">
            <v>Conselheiro</v>
          </cell>
          <cell r="E340">
            <v>44770.295138888891</v>
          </cell>
          <cell r="F340">
            <v>44770.545138888891</v>
          </cell>
          <cell r="G340">
            <v>0</v>
          </cell>
          <cell r="H340">
            <v>0</v>
          </cell>
          <cell r="I340">
            <v>0.25</v>
          </cell>
          <cell r="J340">
            <v>0</v>
          </cell>
          <cell r="K340">
            <v>2</v>
          </cell>
          <cell r="L340" t="str">
            <v>E</v>
          </cell>
          <cell r="M340" t="str">
            <v>Palhoça</v>
          </cell>
          <cell r="N340" t="str">
            <v>CAU/SC</v>
          </cell>
          <cell r="O340">
            <v>0</v>
          </cell>
          <cell r="P340">
            <v>187.68</v>
          </cell>
          <cell r="Q340">
            <v>187.68</v>
          </cell>
          <cell r="R340">
            <v>97</v>
          </cell>
          <cell r="S340">
            <v>167.81</v>
          </cell>
          <cell r="T340">
            <v>1</v>
          </cell>
          <cell r="U340">
            <v>63.7</v>
          </cell>
          <cell r="V340">
            <v>0</v>
          </cell>
          <cell r="W340">
            <v>0</v>
          </cell>
          <cell r="X340">
            <v>0</v>
          </cell>
          <cell r="Z340">
            <v>231.51</v>
          </cell>
          <cell r="AA340">
            <v>419.19</v>
          </cell>
        </row>
        <row r="341">
          <cell r="A341">
            <v>330</v>
          </cell>
          <cell r="B341">
            <v>44775</v>
          </cell>
          <cell r="C341" t="str">
            <v>Janete Sueli Krueger</v>
          </cell>
          <cell r="D341" t="str">
            <v>Conselheiro</v>
          </cell>
          <cell r="E341">
            <v>44756.756944444445</v>
          </cell>
          <cell r="F341">
            <v>44757.729166666664</v>
          </cell>
          <cell r="G341">
            <v>1</v>
          </cell>
          <cell r="H341">
            <v>1</v>
          </cell>
          <cell r="I341">
            <v>0</v>
          </cell>
          <cell r="J341">
            <v>1</v>
          </cell>
          <cell r="K341">
            <v>0</v>
          </cell>
          <cell r="L341" t="str">
            <v>E</v>
          </cell>
          <cell r="M341" t="str">
            <v>Penha</v>
          </cell>
          <cell r="N341" t="str">
            <v>CAU/SC</v>
          </cell>
          <cell r="O341">
            <v>390.99</v>
          </cell>
          <cell r="P341">
            <v>187.68</v>
          </cell>
          <cell r="Q341">
            <v>578.67000000000007</v>
          </cell>
          <cell r="R341">
            <v>236</v>
          </cell>
          <cell r="S341">
            <v>408.28</v>
          </cell>
          <cell r="T341">
            <v>1</v>
          </cell>
          <cell r="U341">
            <v>63.7</v>
          </cell>
          <cell r="V341">
            <v>0</v>
          </cell>
          <cell r="W341">
            <v>0</v>
          </cell>
          <cell r="X341">
            <v>0</v>
          </cell>
          <cell r="Z341">
            <v>471.97999999999996</v>
          </cell>
          <cell r="AA341">
            <v>1050.6500000000001</v>
          </cell>
        </row>
        <row r="342">
          <cell r="A342">
            <v>331</v>
          </cell>
          <cell r="B342">
            <v>44775</v>
          </cell>
          <cell r="C342" t="str">
            <v>Ana Carina Lopes de Souza Zimmermann</v>
          </cell>
          <cell r="D342" t="str">
            <v>Conselheiro</v>
          </cell>
          <cell r="E342">
            <v>44767.4375</v>
          </cell>
          <cell r="F342">
            <v>44767.875</v>
          </cell>
          <cell r="G342">
            <v>0</v>
          </cell>
          <cell r="H342">
            <v>0</v>
          </cell>
          <cell r="I342">
            <v>0.4375</v>
          </cell>
          <cell r="J342">
            <v>0</v>
          </cell>
          <cell r="K342">
            <v>2</v>
          </cell>
          <cell r="L342" t="str">
            <v>E</v>
          </cell>
          <cell r="M342" t="str">
            <v>Joinville</v>
          </cell>
          <cell r="N342" t="str">
            <v>CAU/SC</v>
          </cell>
          <cell r="O342">
            <v>0</v>
          </cell>
          <cell r="P342">
            <v>187.68</v>
          </cell>
          <cell r="Q342">
            <v>187.68</v>
          </cell>
          <cell r="R342">
            <v>359</v>
          </cell>
          <cell r="S342">
            <v>621.07000000000005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Z342">
            <v>621.07000000000005</v>
          </cell>
          <cell r="AA342">
            <v>808.75</v>
          </cell>
        </row>
        <row r="343">
          <cell r="A343">
            <v>332</v>
          </cell>
          <cell r="B343">
            <v>44775</v>
          </cell>
          <cell r="C343" t="str">
            <v>Ângelo Marcos Vieira de Arruda</v>
          </cell>
          <cell r="D343" t="str">
            <v>Convidado</v>
          </cell>
          <cell r="E343">
            <v>44771.326388888891</v>
          </cell>
          <cell r="F343">
            <v>44771.548611111109</v>
          </cell>
          <cell r="G343">
            <v>0</v>
          </cell>
          <cell r="H343">
            <v>0</v>
          </cell>
          <cell r="I343">
            <v>0.22222222221898846</v>
          </cell>
          <cell r="J343">
            <v>0</v>
          </cell>
          <cell r="K343">
            <v>2</v>
          </cell>
          <cell r="L343" t="str">
            <v>E</v>
          </cell>
          <cell r="M343" t="str">
            <v>Florianopolis</v>
          </cell>
          <cell r="N343" t="str">
            <v>CAU/SC</v>
          </cell>
          <cell r="O343">
            <v>0</v>
          </cell>
          <cell r="P343">
            <v>187.68</v>
          </cell>
          <cell r="Q343">
            <v>187.68</v>
          </cell>
          <cell r="R343">
            <v>29</v>
          </cell>
          <cell r="S343">
            <v>50.17</v>
          </cell>
          <cell r="T343">
            <v>1</v>
          </cell>
          <cell r="U343">
            <v>63.7</v>
          </cell>
          <cell r="V343">
            <v>0</v>
          </cell>
          <cell r="W343">
            <v>0</v>
          </cell>
          <cell r="X343">
            <v>0</v>
          </cell>
          <cell r="Z343">
            <v>113.87</v>
          </cell>
          <cell r="AA343">
            <v>301.55</v>
          </cell>
        </row>
        <row r="344">
          <cell r="A344">
            <v>333</v>
          </cell>
          <cell r="B344">
            <v>44775</v>
          </cell>
          <cell r="C344" t="str">
            <v>Ângelo Marcos Vieira de Arruda</v>
          </cell>
          <cell r="D344" t="str">
            <v>Convidado</v>
          </cell>
          <cell r="E344">
            <v>44776.791666666664</v>
          </cell>
          <cell r="F344">
            <v>44779.361111111109</v>
          </cell>
          <cell r="G344">
            <v>3</v>
          </cell>
          <cell r="H344">
            <v>3</v>
          </cell>
          <cell r="I344">
            <v>0</v>
          </cell>
          <cell r="J344">
            <v>3</v>
          </cell>
          <cell r="K344">
            <v>0</v>
          </cell>
          <cell r="L344" t="str">
            <v>E</v>
          </cell>
          <cell r="M344" t="str">
            <v>Florianopolis</v>
          </cell>
          <cell r="N344" t="str">
            <v>UNIVALI BC</v>
          </cell>
          <cell r="O344">
            <v>1172.97</v>
          </cell>
          <cell r="P344">
            <v>563.04</v>
          </cell>
          <cell r="Q344">
            <v>1736.01</v>
          </cell>
          <cell r="R344">
            <v>183</v>
          </cell>
          <cell r="S344">
            <v>316.58999999999997</v>
          </cell>
          <cell r="T344">
            <v>2</v>
          </cell>
          <cell r="U344">
            <v>127.4</v>
          </cell>
          <cell r="V344">
            <v>0</v>
          </cell>
          <cell r="W344">
            <v>0</v>
          </cell>
          <cell r="X344">
            <v>0</v>
          </cell>
          <cell r="Z344">
            <v>443.99</v>
          </cell>
          <cell r="AA344">
            <v>2180</v>
          </cell>
        </row>
        <row r="345">
          <cell r="A345">
            <v>334</v>
          </cell>
          <cell r="B345">
            <v>44775</v>
          </cell>
          <cell r="C345" t="str">
            <v>Silvya Helena Caprario</v>
          </cell>
          <cell r="D345" t="str">
            <v>Conselheiro</v>
          </cell>
          <cell r="E345">
            <v>44774.527777777781</v>
          </cell>
          <cell r="F345">
            <v>44774.763888888891</v>
          </cell>
          <cell r="G345">
            <v>0</v>
          </cell>
          <cell r="H345">
            <v>0</v>
          </cell>
          <cell r="I345">
            <v>0.23611111110949423</v>
          </cell>
          <cell r="J345">
            <v>0</v>
          </cell>
          <cell r="K345">
            <v>2</v>
          </cell>
          <cell r="L345" t="str">
            <v>E</v>
          </cell>
          <cell r="M345" t="str">
            <v>Florianopolis</v>
          </cell>
          <cell r="N345" t="str">
            <v>CAU/SC</v>
          </cell>
          <cell r="O345">
            <v>0</v>
          </cell>
          <cell r="P345">
            <v>187.68</v>
          </cell>
          <cell r="Q345">
            <v>187.68</v>
          </cell>
          <cell r="R345">
            <v>52</v>
          </cell>
          <cell r="S345">
            <v>89.96</v>
          </cell>
          <cell r="T345">
            <v>1</v>
          </cell>
          <cell r="U345">
            <v>63.7</v>
          </cell>
          <cell r="V345">
            <v>0</v>
          </cell>
          <cell r="W345">
            <v>0</v>
          </cell>
          <cell r="X345">
            <v>0</v>
          </cell>
          <cell r="Z345">
            <v>153.66</v>
          </cell>
          <cell r="AA345">
            <v>341.34</v>
          </cell>
        </row>
        <row r="346">
          <cell r="A346">
            <v>335</v>
          </cell>
          <cell r="B346">
            <v>44775</v>
          </cell>
          <cell r="C346" t="str">
            <v>Silvya Helena Caprario</v>
          </cell>
          <cell r="D346" t="str">
            <v>Conselheiro</v>
          </cell>
          <cell r="E346">
            <v>44775.340277777781</v>
          </cell>
          <cell r="F346">
            <v>44775.53125</v>
          </cell>
          <cell r="G346">
            <v>0</v>
          </cell>
          <cell r="H346">
            <v>0</v>
          </cell>
          <cell r="I346">
            <v>0.19097222221898846</v>
          </cell>
          <cell r="J346">
            <v>0</v>
          </cell>
          <cell r="K346">
            <v>1</v>
          </cell>
          <cell r="L346" t="str">
            <v>E</v>
          </cell>
          <cell r="M346" t="str">
            <v>Florianopolis</v>
          </cell>
          <cell r="N346" t="str">
            <v>CAU/SC</v>
          </cell>
          <cell r="O346">
            <v>0</v>
          </cell>
          <cell r="P346">
            <v>93.84</v>
          </cell>
          <cell r="Q346">
            <v>93.84</v>
          </cell>
          <cell r="R346">
            <v>52</v>
          </cell>
          <cell r="S346">
            <v>89.96</v>
          </cell>
          <cell r="T346">
            <v>1</v>
          </cell>
          <cell r="U346">
            <v>63.7</v>
          </cell>
          <cell r="V346">
            <v>0</v>
          </cell>
          <cell r="W346">
            <v>0</v>
          </cell>
          <cell r="X346">
            <v>0</v>
          </cell>
          <cell r="Z346">
            <v>153.66</v>
          </cell>
          <cell r="AA346">
            <v>247.5</v>
          </cell>
        </row>
        <row r="347">
          <cell r="A347">
            <v>336</v>
          </cell>
          <cell r="B347">
            <v>44775</v>
          </cell>
          <cell r="C347" t="str">
            <v>Silvya Helena Caprario</v>
          </cell>
          <cell r="D347" t="str">
            <v>Conselheiro</v>
          </cell>
          <cell r="E347">
            <v>44777.270833333336</v>
          </cell>
          <cell r="F347">
            <v>44778.951388888891</v>
          </cell>
          <cell r="G347">
            <v>1</v>
          </cell>
          <cell r="H347">
            <v>1</v>
          </cell>
          <cell r="I347">
            <v>0.68055555555474712</v>
          </cell>
          <cell r="J347">
            <v>1</v>
          </cell>
          <cell r="K347">
            <v>2</v>
          </cell>
          <cell r="L347" t="str">
            <v>E</v>
          </cell>
          <cell r="M347" t="str">
            <v>Florianopolis</v>
          </cell>
          <cell r="N347" t="str">
            <v>UNIVALI BC</v>
          </cell>
          <cell r="O347">
            <v>390.99</v>
          </cell>
          <cell r="P347">
            <v>375.36</v>
          </cell>
          <cell r="Q347">
            <v>766.35</v>
          </cell>
          <cell r="R347">
            <v>213</v>
          </cell>
          <cell r="S347">
            <v>368.49</v>
          </cell>
          <cell r="T347">
            <v>2</v>
          </cell>
          <cell r="U347">
            <v>127.4</v>
          </cell>
          <cell r="V347">
            <v>0</v>
          </cell>
          <cell r="W347">
            <v>0</v>
          </cell>
          <cell r="X347">
            <v>0</v>
          </cell>
          <cell r="Z347">
            <v>495.89</v>
          </cell>
          <cell r="AA347">
            <v>1262.2400000000002</v>
          </cell>
        </row>
        <row r="348">
          <cell r="A348">
            <v>336</v>
          </cell>
          <cell r="B348">
            <v>44852</v>
          </cell>
          <cell r="C348" t="str">
            <v>Silvya Helena Caprario</v>
          </cell>
          <cell r="D348" t="str">
            <v>Conselheiro</v>
          </cell>
          <cell r="E348">
            <v>44776.784722222219</v>
          </cell>
          <cell r="F348">
            <v>44779.368055555555</v>
          </cell>
          <cell r="G348">
            <v>3</v>
          </cell>
          <cell r="H348">
            <v>3</v>
          </cell>
          <cell r="I348">
            <v>0</v>
          </cell>
          <cell r="J348">
            <v>3</v>
          </cell>
          <cell r="K348">
            <v>0</v>
          </cell>
          <cell r="L348" t="str">
            <v>E</v>
          </cell>
          <cell r="M348" t="str">
            <v>Florianopolis</v>
          </cell>
          <cell r="N348" t="str">
            <v>UNIVALI BC</v>
          </cell>
          <cell r="O348">
            <v>781.98</v>
          </cell>
          <cell r="P348">
            <v>187.67999999999995</v>
          </cell>
          <cell r="Q348">
            <v>969.66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Z348">
            <v>0</v>
          </cell>
          <cell r="AA348">
            <v>969.66</v>
          </cell>
        </row>
        <row r="349">
          <cell r="A349">
            <v>337</v>
          </cell>
          <cell r="B349">
            <v>44775</v>
          </cell>
          <cell r="C349" t="str">
            <v>Julianna Luiz Steffens</v>
          </cell>
          <cell r="D349" t="str">
            <v>Empregado</v>
          </cell>
          <cell r="E349">
            <v>44777.541666666664</v>
          </cell>
          <cell r="F349">
            <v>44779.541666666664</v>
          </cell>
          <cell r="G349">
            <v>2</v>
          </cell>
          <cell r="H349">
            <v>2</v>
          </cell>
          <cell r="I349">
            <v>0</v>
          </cell>
          <cell r="J349">
            <v>2</v>
          </cell>
          <cell r="K349">
            <v>0</v>
          </cell>
          <cell r="L349" t="str">
            <v>E</v>
          </cell>
          <cell r="M349" t="str">
            <v>CAU/SC</v>
          </cell>
          <cell r="N349" t="str">
            <v>UNIVALI BC</v>
          </cell>
          <cell r="O349">
            <v>781.98</v>
          </cell>
          <cell r="P349">
            <v>375.36</v>
          </cell>
          <cell r="Q349">
            <v>1157.3400000000001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Z349">
            <v>0</v>
          </cell>
          <cell r="AA349">
            <v>1157.3400000000001</v>
          </cell>
        </row>
        <row r="350">
          <cell r="A350">
            <v>338</v>
          </cell>
          <cell r="B350">
            <v>44775</v>
          </cell>
          <cell r="C350" t="str">
            <v>Nayana Maria de Oliveira</v>
          </cell>
          <cell r="D350" t="str">
            <v>Empregado</v>
          </cell>
          <cell r="E350">
            <v>44777.541666666664</v>
          </cell>
          <cell r="F350">
            <v>44779.541666666664</v>
          </cell>
          <cell r="G350">
            <v>2</v>
          </cell>
          <cell r="H350">
            <v>2</v>
          </cell>
          <cell r="I350">
            <v>0</v>
          </cell>
          <cell r="J350">
            <v>2</v>
          </cell>
          <cell r="K350">
            <v>0</v>
          </cell>
          <cell r="L350" t="str">
            <v>E</v>
          </cell>
          <cell r="M350" t="str">
            <v>CAU/SC</v>
          </cell>
          <cell r="N350" t="str">
            <v>UNIVALI BC</v>
          </cell>
          <cell r="O350">
            <v>781.98</v>
          </cell>
          <cell r="P350">
            <v>375.36</v>
          </cell>
          <cell r="Q350">
            <v>1157.3400000000001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Z350">
            <v>0</v>
          </cell>
          <cell r="AA350">
            <v>1157.3400000000001</v>
          </cell>
        </row>
        <row r="351">
          <cell r="A351">
            <v>339</v>
          </cell>
          <cell r="B351">
            <v>44775</v>
          </cell>
          <cell r="C351" t="str">
            <v>Isabela Souza de Borba</v>
          </cell>
          <cell r="D351" t="str">
            <v>Empregado</v>
          </cell>
          <cell r="E351">
            <v>44777.541666666664</v>
          </cell>
          <cell r="F351">
            <v>44779.541666666664</v>
          </cell>
          <cell r="G351">
            <v>2</v>
          </cell>
          <cell r="H351">
            <v>2</v>
          </cell>
          <cell r="I351">
            <v>0</v>
          </cell>
          <cell r="J351">
            <v>2</v>
          </cell>
          <cell r="K351">
            <v>0</v>
          </cell>
          <cell r="L351" t="str">
            <v>E</v>
          </cell>
          <cell r="M351" t="str">
            <v>CAU/SC</v>
          </cell>
          <cell r="N351" t="str">
            <v>UNIVALI BC</v>
          </cell>
          <cell r="O351">
            <v>781.98</v>
          </cell>
          <cell r="P351">
            <v>375.36</v>
          </cell>
          <cell r="Q351">
            <v>1157.3400000000001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Z351">
            <v>0</v>
          </cell>
          <cell r="AA351">
            <v>1157.3400000000001</v>
          </cell>
        </row>
        <row r="352">
          <cell r="A352">
            <v>340</v>
          </cell>
          <cell r="B352">
            <v>44775</v>
          </cell>
          <cell r="C352" t="str">
            <v>Fernando de Oliveira Volkmer</v>
          </cell>
          <cell r="D352" t="str">
            <v>Empregado</v>
          </cell>
          <cell r="E352">
            <v>44776.541666666664</v>
          </cell>
          <cell r="F352">
            <v>44779.541666666664</v>
          </cell>
          <cell r="G352">
            <v>3</v>
          </cell>
          <cell r="H352">
            <v>3</v>
          </cell>
          <cell r="I352">
            <v>0</v>
          </cell>
          <cell r="J352">
            <v>3</v>
          </cell>
          <cell r="K352">
            <v>0</v>
          </cell>
          <cell r="L352" t="str">
            <v>E</v>
          </cell>
          <cell r="M352" t="str">
            <v>CAU/SC</v>
          </cell>
          <cell r="N352" t="str">
            <v>UNIVALI BC</v>
          </cell>
          <cell r="O352">
            <v>1172.97</v>
          </cell>
          <cell r="P352">
            <v>563.04</v>
          </cell>
          <cell r="Q352">
            <v>1736.01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Z352">
            <v>0</v>
          </cell>
          <cell r="AA352">
            <v>1736.01</v>
          </cell>
        </row>
        <row r="353">
          <cell r="A353">
            <v>341</v>
          </cell>
          <cell r="B353">
            <v>44775</v>
          </cell>
          <cell r="C353" t="str">
            <v>Tatiana Moreira Feres de Melo</v>
          </cell>
          <cell r="D353" t="str">
            <v>Empregado</v>
          </cell>
          <cell r="E353">
            <v>44776.541666666664</v>
          </cell>
          <cell r="F353">
            <v>44779.541666666664</v>
          </cell>
          <cell r="G353">
            <v>3</v>
          </cell>
          <cell r="H353">
            <v>3</v>
          </cell>
          <cell r="I353">
            <v>0</v>
          </cell>
          <cell r="J353">
            <v>3</v>
          </cell>
          <cell r="K353">
            <v>0</v>
          </cell>
          <cell r="L353" t="str">
            <v>E</v>
          </cell>
          <cell r="M353" t="str">
            <v>CAU/SC</v>
          </cell>
          <cell r="N353" t="str">
            <v>UNIVALI BC</v>
          </cell>
          <cell r="O353">
            <v>1172.97</v>
          </cell>
          <cell r="P353">
            <v>563.04</v>
          </cell>
          <cell r="Q353">
            <v>1736.01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Z353">
            <v>0</v>
          </cell>
          <cell r="AA353">
            <v>1736.01</v>
          </cell>
        </row>
        <row r="354">
          <cell r="A354">
            <v>342</v>
          </cell>
          <cell r="B354">
            <v>44775</v>
          </cell>
          <cell r="C354" t="str">
            <v>Maria Celia Fonseca</v>
          </cell>
          <cell r="D354" t="str">
            <v>Empregado</v>
          </cell>
          <cell r="E354">
            <v>44776.541666666664</v>
          </cell>
          <cell r="F354">
            <v>44779.541666666664</v>
          </cell>
          <cell r="G354">
            <v>3</v>
          </cell>
          <cell r="H354">
            <v>3</v>
          </cell>
          <cell r="I354">
            <v>0</v>
          </cell>
          <cell r="J354">
            <v>3</v>
          </cell>
          <cell r="K354">
            <v>0</v>
          </cell>
          <cell r="L354" t="str">
            <v>E</v>
          </cell>
          <cell r="M354" t="str">
            <v>CAU/SC</v>
          </cell>
          <cell r="N354" t="str">
            <v>UNIVALI BC</v>
          </cell>
          <cell r="O354">
            <v>1172.97</v>
          </cell>
          <cell r="P354">
            <v>563.04</v>
          </cell>
          <cell r="Q354">
            <v>1736.01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Z354">
            <v>0</v>
          </cell>
          <cell r="AA354">
            <v>1736.01</v>
          </cell>
        </row>
        <row r="355">
          <cell r="A355">
            <v>343</v>
          </cell>
          <cell r="B355">
            <v>44775</v>
          </cell>
          <cell r="C355" t="str">
            <v>João Vicente Scarpin</v>
          </cell>
          <cell r="D355" t="str">
            <v>Empregado</v>
          </cell>
          <cell r="E355">
            <v>44776.75</v>
          </cell>
          <cell r="F355">
            <v>44778.934027777781</v>
          </cell>
          <cell r="G355">
            <v>2</v>
          </cell>
          <cell r="H355">
            <v>2</v>
          </cell>
          <cell r="I355">
            <v>0.18402777778101154</v>
          </cell>
          <cell r="J355">
            <v>2</v>
          </cell>
          <cell r="K355">
            <v>1</v>
          </cell>
          <cell r="L355" t="str">
            <v>E</v>
          </cell>
          <cell r="M355" t="str">
            <v>CAU/SC</v>
          </cell>
          <cell r="N355" t="str">
            <v>UNIVALI BC</v>
          </cell>
          <cell r="O355">
            <v>781.98</v>
          </cell>
          <cell r="P355">
            <v>469.20000000000005</v>
          </cell>
          <cell r="Q355">
            <v>1251.18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Z355">
            <v>0</v>
          </cell>
          <cell r="AA355">
            <v>1251.18</v>
          </cell>
        </row>
        <row r="356">
          <cell r="A356">
            <v>344</v>
          </cell>
          <cell r="B356">
            <v>44775</v>
          </cell>
          <cell r="C356" t="str">
            <v>Pery Roberto Segala Medeiros</v>
          </cell>
          <cell r="D356" t="str">
            <v>Empregado</v>
          </cell>
          <cell r="E356">
            <v>44777.458333333336</v>
          </cell>
          <cell r="F356">
            <v>44778.934027777781</v>
          </cell>
          <cell r="G356">
            <v>1</v>
          </cell>
          <cell r="H356">
            <v>1</v>
          </cell>
          <cell r="I356">
            <v>0.47569444444525288</v>
          </cell>
          <cell r="J356">
            <v>1</v>
          </cell>
          <cell r="K356">
            <v>2</v>
          </cell>
          <cell r="L356" t="str">
            <v>E</v>
          </cell>
          <cell r="M356" t="str">
            <v>CAU/SC</v>
          </cell>
          <cell r="N356" t="str">
            <v>UNIVALI BC</v>
          </cell>
          <cell r="O356">
            <v>390.99</v>
          </cell>
          <cell r="P356">
            <v>375.36</v>
          </cell>
          <cell r="Q356">
            <v>766.35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Z356">
            <v>0</v>
          </cell>
          <cell r="AA356">
            <v>766.35</v>
          </cell>
        </row>
        <row r="357">
          <cell r="A357">
            <v>345</v>
          </cell>
          <cell r="B357">
            <v>44775</v>
          </cell>
          <cell r="C357" t="str">
            <v>Pedro Schultz Fonseca Baptista</v>
          </cell>
          <cell r="D357" t="str">
            <v>Empregado</v>
          </cell>
          <cell r="E357">
            <v>44776.75</v>
          </cell>
          <cell r="F357">
            <v>44778.934027777781</v>
          </cell>
          <cell r="G357">
            <v>2</v>
          </cell>
          <cell r="H357">
            <v>2</v>
          </cell>
          <cell r="I357">
            <v>0.18402777778101154</v>
          </cell>
          <cell r="J357">
            <v>2</v>
          </cell>
          <cell r="K357">
            <v>1</v>
          </cell>
          <cell r="L357" t="str">
            <v>E</v>
          </cell>
          <cell r="M357" t="str">
            <v>CAU/SC</v>
          </cell>
          <cell r="N357" t="str">
            <v>UNIVALI BC</v>
          </cell>
          <cell r="O357">
            <v>781.98</v>
          </cell>
          <cell r="P357">
            <v>469.20000000000005</v>
          </cell>
          <cell r="Q357">
            <v>1251.18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Z357">
            <v>0</v>
          </cell>
          <cell r="AA357">
            <v>1251.18</v>
          </cell>
        </row>
        <row r="358">
          <cell r="A358">
            <v>346</v>
          </cell>
          <cell r="B358">
            <v>44775</v>
          </cell>
          <cell r="C358" t="str">
            <v>Juliana Cordula Dreher de Andrade</v>
          </cell>
          <cell r="D358" t="str">
            <v>Conselheiro</v>
          </cell>
          <cell r="E358">
            <v>44777.284722222219</v>
          </cell>
          <cell r="F358">
            <v>44779.347222222219</v>
          </cell>
          <cell r="G358">
            <v>2</v>
          </cell>
          <cell r="H358">
            <v>2</v>
          </cell>
          <cell r="I358">
            <v>6.25E-2</v>
          </cell>
          <cell r="J358">
            <v>2</v>
          </cell>
          <cell r="K358">
            <v>1</v>
          </cell>
          <cell r="L358" t="str">
            <v>E</v>
          </cell>
          <cell r="M358" t="str">
            <v>Florianopolis</v>
          </cell>
          <cell r="N358" t="str">
            <v>UNIVALI BC</v>
          </cell>
          <cell r="O358">
            <v>781.98</v>
          </cell>
          <cell r="P358">
            <v>469.20000000000005</v>
          </cell>
          <cell r="Q358">
            <v>1251.18</v>
          </cell>
          <cell r="R358">
            <v>167</v>
          </cell>
          <cell r="S358">
            <v>288.91000000000003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Z358">
            <v>288.91000000000003</v>
          </cell>
          <cell r="AA358">
            <v>1540.0900000000001</v>
          </cell>
        </row>
        <row r="359">
          <cell r="A359">
            <v>347</v>
          </cell>
          <cell r="B359">
            <v>44775</v>
          </cell>
          <cell r="C359" t="str">
            <v>Rodrigo Althoff Medeiros</v>
          </cell>
          <cell r="D359" t="str">
            <v>Conselheiro</v>
          </cell>
          <cell r="E359">
            <v>44776.736111111109</v>
          </cell>
          <cell r="F359">
            <v>44778.958333333336</v>
          </cell>
          <cell r="G359">
            <v>2</v>
          </cell>
          <cell r="H359">
            <v>2</v>
          </cell>
          <cell r="I359">
            <v>0.22222222222626442</v>
          </cell>
          <cell r="J359">
            <v>2</v>
          </cell>
          <cell r="K359">
            <v>2</v>
          </cell>
          <cell r="L359" t="str">
            <v>E</v>
          </cell>
          <cell r="M359" t="str">
            <v>Tubarao</v>
          </cell>
          <cell r="N359" t="str">
            <v>UNIVALI BC</v>
          </cell>
          <cell r="O359">
            <v>781.98</v>
          </cell>
          <cell r="P359">
            <v>563.04</v>
          </cell>
          <cell r="Q359">
            <v>1345.02</v>
          </cell>
          <cell r="R359">
            <v>399</v>
          </cell>
          <cell r="S359">
            <v>690.27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Z359">
            <v>690.27</v>
          </cell>
          <cell r="AA359">
            <v>2035.29</v>
          </cell>
        </row>
        <row r="360">
          <cell r="A360">
            <v>348</v>
          </cell>
          <cell r="B360">
            <v>44775</v>
          </cell>
          <cell r="C360" t="str">
            <v>Henrique Rafael de Lima</v>
          </cell>
          <cell r="D360" t="str">
            <v>Conselheiro</v>
          </cell>
          <cell r="E360">
            <v>44777.277777777781</v>
          </cell>
          <cell r="F360">
            <v>44778.9375</v>
          </cell>
          <cell r="G360">
            <v>1</v>
          </cell>
          <cell r="H360">
            <v>1</v>
          </cell>
          <cell r="I360">
            <v>0.65972222221898846</v>
          </cell>
          <cell r="J360">
            <v>1</v>
          </cell>
          <cell r="K360">
            <v>2</v>
          </cell>
          <cell r="L360" t="str">
            <v>E</v>
          </cell>
          <cell r="M360" t="str">
            <v>Joinville</v>
          </cell>
          <cell r="N360" t="str">
            <v>UNIVALI BC</v>
          </cell>
          <cell r="O360">
            <v>390.99</v>
          </cell>
          <cell r="P360">
            <v>375.36</v>
          </cell>
          <cell r="Q360">
            <v>766.35</v>
          </cell>
          <cell r="R360">
            <v>194</v>
          </cell>
          <cell r="S360">
            <v>335.62</v>
          </cell>
          <cell r="T360">
            <v>2</v>
          </cell>
          <cell r="U360">
            <v>127.4</v>
          </cell>
          <cell r="V360">
            <v>0</v>
          </cell>
          <cell r="W360">
            <v>0</v>
          </cell>
          <cell r="X360">
            <v>0</v>
          </cell>
          <cell r="Z360">
            <v>463.02</v>
          </cell>
          <cell r="AA360">
            <v>1229.3700000000001</v>
          </cell>
        </row>
        <row r="361">
          <cell r="A361">
            <v>349</v>
          </cell>
          <cell r="B361">
            <v>44775</v>
          </cell>
          <cell r="C361" t="str">
            <v>Lucas Obino</v>
          </cell>
          <cell r="D361" t="str">
            <v>Convidado</v>
          </cell>
          <cell r="E361">
            <v>44777.399305555555</v>
          </cell>
          <cell r="F361">
            <v>44779.46875</v>
          </cell>
          <cell r="G361">
            <v>2</v>
          </cell>
          <cell r="H361">
            <v>2</v>
          </cell>
          <cell r="I361">
            <v>6.9444444445252884E-2</v>
          </cell>
          <cell r="J361">
            <v>2</v>
          </cell>
          <cell r="K361">
            <v>1</v>
          </cell>
          <cell r="L361" t="str">
            <v>E</v>
          </cell>
          <cell r="M361" t="str">
            <v>Porto Alegre</v>
          </cell>
          <cell r="N361" t="str">
            <v>UNIVALI BC</v>
          </cell>
          <cell r="O361">
            <v>781.98</v>
          </cell>
          <cell r="P361">
            <v>469.20000000000005</v>
          </cell>
          <cell r="Q361">
            <v>1251.18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7</v>
          </cell>
          <cell r="W361">
            <v>383.10999999999996</v>
          </cell>
          <cell r="X361">
            <v>0</v>
          </cell>
          <cell r="Z361">
            <v>383.10999999999996</v>
          </cell>
          <cell r="AA361">
            <v>1634.29</v>
          </cell>
        </row>
        <row r="362">
          <cell r="A362">
            <v>350</v>
          </cell>
          <cell r="B362">
            <v>44775</v>
          </cell>
          <cell r="C362" t="str">
            <v>Fernando Antonio Canalli</v>
          </cell>
          <cell r="D362" t="str">
            <v>Convidado</v>
          </cell>
          <cell r="E362">
            <v>44778.375</v>
          </cell>
          <cell r="F362">
            <v>44779.5</v>
          </cell>
          <cell r="G362">
            <v>1</v>
          </cell>
          <cell r="H362">
            <v>1</v>
          </cell>
          <cell r="I362">
            <v>0.125</v>
          </cell>
          <cell r="J362">
            <v>1</v>
          </cell>
          <cell r="K362">
            <v>1</v>
          </cell>
          <cell r="L362" t="str">
            <v>E</v>
          </cell>
          <cell r="M362" t="str">
            <v>Curitiba</v>
          </cell>
          <cell r="N362" t="str">
            <v>UNIVALI BC</v>
          </cell>
          <cell r="O362">
            <v>390.99</v>
          </cell>
          <cell r="P362">
            <v>281.52</v>
          </cell>
          <cell r="Q362">
            <v>672.51</v>
          </cell>
          <cell r="R362">
            <v>454</v>
          </cell>
          <cell r="S362">
            <v>785.42</v>
          </cell>
          <cell r="T362">
            <v>1</v>
          </cell>
          <cell r="U362">
            <v>63.7</v>
          </cell>
          <cell r="V362">
            <v>0</v>
          </cell>
          <cell r="W362">
            <v>0</v>
          </cell>
          <cell r="X362">
            <v>0</v>
          </cell>
          <cell r="Z362">
            <v>849.12</v>
          </cell>
          <cell r="AA362">
            <v>1521.6299999999999</v>
          </cell>
        </row>
        <row r="363">
          <cell r="A363">
            <v>351</v>
          </cell>
          <cell r="B363">
            <v>44775</v>
          </cell>
          <cell r="C363" t="str">
            <v>Cláudia Teresa Pereira Pires</v>
          </cell>
          <cell r="D363" t="str">
            <v>Convidado</v>
          </cell>
          <cell r="E363">
            <v>44776.475694444445</v>
          </cell>
          <cell r="F363">
            <v>44779.506944444445</v>
          </cell>
          <cell r="G363">
            <v>3</v>
          </cell>
          <cell r="H363">
            <v>3</v>
          </cell>
          <cell r="I363">
            <v>3.125E-2</v>
          </cell>
          <cell r="J363">
            <v>3</v>
          </cell>
          <cell r="K363">
            <v>1</v>
          </cell>
          <cell r="L363" t="str">
            <v>E</v>
          </cell>
          <cell r="M363" t="str">
            <v>Rio de Janeiro</v>
          </cell>
          <cell r="N363" t="str">
            <v>UNIVALI BC</v>
          </cell>
          <cell r="O363">
            <v>1172.97</v>
          </cell>
          <cell r="P363">
            <v>656.88</v>
          </cell>
          <cell r="Q363">
            <v>1829.85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4</v>
          </cell>
          <cell r="W363">
            <v>218.92</v>
          </cell>
          <cell r="X363">
            <v>0</v>
          </cell>
          <cell r="Z363">
            <v>218.92</v>
          </cell>
          <cell r="AA363">
            <v>2048.77</v>
          </cell>
        </row>
        <row r="364">
          <cell r="A364">
            <v>352</v>
          </cell>
          <cell r="B364">
            <v>44775</v>
          </cell>
          <cell r="C364" t="str">
            <v xml:space="preserve">Daniel Marques de Lucena </v>
          </cell>
          <cell r="D364" t="str">
            <v>Convidado</v>
          </cell>
          <cell r="E364">
            <v>44777.291666666664</v>
          </cell>
          <cell r="F364">
            <v>44777.604166666664</v>
          </cell>
          <cell r="G364">
            <v>0</v>
          </cell>
          <cell r="H364">
            <v>0</v>
          </cell>
          <cell r="I364">
            <v>0.3125</v>
          </cell>
          <cell r="J364">
            <v>0</v>
          </cell>
          <cell r="K364">
            <v>2</v>
          </cell>
          <cell r="L364" t="str">
            <v>E</v>
          </cell>
          <cell r="M364" t="str">
            <v>Florianopolis</v>
          </cell>
          <cell r="N364" t="str">
            <v>UNIVALI BC</v>
          </cell>
          <cell r="O364">
            <v>0</v>
          </cell>
          <cell r="P364">
            <v>187.68</v>
          </cell>
          <cell r="Q364">
            <v>187.68</v>
          </cell>
          <cell r="R364">
            <v>173</v>
          </cell>
          <cell r="S364">
            <v>299.29000000000002</v>
          </cell>
          <cell r="T364">
            <v>1</v>
          </cell>
          <cell r="U364">
            <v>63.7</v>
          </cell>
          <cell r="V364">
            <v>0</v>
          </cell>
          <cell r="W364">
            <v>0</v>
          </cell>
          <cell r="X364">
            <v>0</v>
          </cell>
          <cell r="Z364">
            <v>362.99</v>
          </cell>
          <cell r="AA364">
            <v>550.67000000000007</v>
          </cell>
        </row>
        <row r="365">
          <cell r="A365">
            <v>353</v>
          </cell>
          <cell r="B365">
            <v>44775</v>
          </cell>
          <cell r="C365" t="str">
            <v>Ana Maria Reis de Goes Monteiro</v>
          </cell>
          <cell r="D365" t="str">
            <v>Convidado</v>
          </cell>
          <cell r="E365">
            <v>44776.753472222219</v>
          </cell>
          <cell r="F365">
            <v>44779.527777777781</v>
          </cell>
          <cell r="G365">
            <v>3</v>
          </cell>
          <cell r="H365">
            <v>3</v>
          </cell>
          <cell r="I365">
            <v>0</v>
          </cell>
          <cell r="J365">
            <v>3</v>
          </cell>
          <cell r="K365">
            <v>0</v>
          </cell>
          <cell r="L365" t="str">
            <v>E</v>
          </cell>
          <cell r="M365" t="str">
            <v>Campinas</v>
          </cell>
          <cell r="N365" t="str">
            <v>UNIVALI BC</v>
          </cell>
          <cell r="O365">
            <v>1172.97</v>
          </cell>
          <cell r="P365">
            <v>563.04</v>
          </cell>
          <cell r="Q365">
            <v>1736.01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8</v>
          </cell>
          <cell r="W365">
            <v>437.84</v>
          </cell>
          <cell r="X365">
            <v>0</v>
          </cell>
          <cell r="Z365">
            <v>437.84</v>
          </cell>
          <cell r="AA365">
            <v>2173.85</v>
          </cell>
        </row>
        <row r="366">
          <cell r="A366">
            <v>354</v>
          </cell>
          <cell r="B366">
            <v>44775</v>
          </cell>
          <cell r="C366" t="str">
            <v>Josiany Salache</v>
          </cell>
          <cell r="D366" t="str">
            <v>Convidado</v>
          </cell>
          <cell r="E366">
            <v>44777.25</v>
          </cell>
          <cell r="F366">
            <v>44779.416666666664</v>
          </cell>
          <cell r="G366">
            <v>2</v>
          </cell>
          <cell r="H366">
            <v>2</v>
          </cell>
          <cell r="I366">
            <v>0.16666666666424135</v>
          </cell>
          <cell r="J366">
            <v>2</v>
          </cell>
          <cell r="K366">
            <v>1</v>
          </cell>
          <cell r="L366" t="str">
            <v>E</v>
          </cell>
          <cell r="M366" t="str">
            <v>Florianopolis</v>
          </cell>
          <cell r="N366" t="str">
            <v>UNIVALI BC</v>
          </cell>
          <cell r="O366">
            <v>781.98</v>
          </cell>
          <cell r="P366">
            <v>469.20000000000005</v>
          </cell>
          <cell r="Q366">
            <v>1251.18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4</v>
          </cell>
          <cell r="W366">
            <v>218.92</v>
          </cell>
          <cell r="X366">
            <v>0</v>
          </cell>
          <cell r="Z366">
            <v>218.92</v>
          </cell>
          <cell r="AA366">
            <v>1470.1000000000001</v>
          </cell>
        </row>
        <row r="367">
          <cell r="A367">
            <v>355</v>
          </cell>
          <cell r="B367">
            <v>44782</v>
          </cell>
          <cell r="C367" t="str">
            <v>Rosana Silveira</v>
          </cell>
          <cell r="D367" t="str">
            <v>Conselheiro</v>
          </cell>
          <cell r="E367">
            <v>44760.340277777781</v>
          </cell>
          <cell r="F367">
            <v>44765.788194444445</v>
          </cell>
          <cell r="G367">
            <v>5</v>
          </cell>
          <cell r="H367">
            <v>5</v>
          </cell>
          <cell r="I367">
            <v>0.44791666666424135</v>
          </cell>
          <cell r="J367">
            <v>5</v>
          </cell>
          <cell r="K367">
            <v>2</v>
          </cell>
          <cell r="L367" t="str">
            <v>NN</v>
          </cell>
          <cell r="M367" t="str">
            <v>Palhoça</v>
          </cell>
          <cell r="N367" t="str">
            <v>Caicó</v>
          </cell>
          <cell r="O367">
            <v>2737</v>
          </cell>
          <cell r="P367">
            <v>1313.6399999999999</v>
          </cell>
          <cell r="Q367">
            <v>4050.64</v>
          </cell>
          <cell r="R367">
            <v>125</v>
          </cell>
          <cell r="S367">
            <v>216.25</v>
          </cell>
          <cell r="T367">
            <v>5</v>
          </cell>
          <cell r="U367">
            <v>318.5</v>
          </cell>
          <cell r="V367">
            <v>10</v>
          </cell>
          <cell r="W367">
            <v>625.5</v>
          </cell>
          <cell r="X367">
            <v>0</v>
          </cell>
          <cell r="Z367">
            <v>1160.25</v>
          </cell>
          <cell r="AA367">
            <v>5210.8899999999994</v>
          </cell>
        </row>
        <row r="368">
          <cell r="A368">
            <v>356</v>
          </cell>
          <cell r="B368">
            <v>44782</v>
          </cell>
          <cell r="C368" t="str">
            <v>Rosana Silveira</v>
          </cell>
          <cell r="D368" t="str">
            <v>Conselheiro</v>
          </cell>
          <cell r="E368">
            <v>44776.791666666664</v>
          </cell>
          <cell r="F368">
            <v>44778.951388888891</v>
          </cell>
          <cell r="G368">
            <v>2</v>
          </cell>
          <cell r="H368">
            <v>2</v>
          </cell>
          <cell r="I368">
            <v>0.15972222222626442</v>
          </cell>
          <cell r="J368">
            <v>2</v>
          </cell>
          <cell r="K368">
            <v>1</v>
          </cell>
          <cell r="L368" t="str">
            <v>E</v>
          </cell>
          <cell r="M368" t="str">
            <v>Palhoça</v>
          </cell>
          <cell r="N368" t="str">
            <v>UNIVALI BC</v>
          </cell>
          <cell r="O368">
            <v>781.98</v>
          </cell>
          <cell r="P368">
            <v>469.20000000000005</v>
          </cell>
          <cell r="Q368">
            <v>1251.18</v>
          </cell>
          <cell r="R368">
            <v>224</v>
          </cell>
          <cell r="S368">
            <v>387.52</v>
          </cell>
          <cell r="T368">
            <v>2</v>
          </cell>
          <cell r="U368">
            <v>127.4</v>
          </cell>
          <cell r="V368">
            <v>0</v>
          </cell>
          <cell r="W368">
            <v>0</v>
          </cell>
          <cell r="X368">
            <v>0</v>
          </cell>
          <cell r="Z368">
            <v>514.91999999999996</v>
          </cell>
          <cell r="AA368">
            <v>1766.1000000000001</v>
          </cell>
        </row>
        <row r="369">
          <cell r="A369">
            <v>357</v>
          </cell>
          <cell r="B369">
            <v>44782</v>
          </cell>
          <cell r="C369" t="str">
            <v>Newton Marçal Santos</v>
          </cell>
          <cell r="D369" t="str">
            <v>Conselheiro</v>
          </cell>
          <cell r="E369">
            <v>44760.340277777781</v>
          </cell>
          <cell r="F369">
            <v>44765.788194444445</v>
          </cell>
          <cell r="G369">
            <v>5</v>
          </cell>
          <cell r="H369">
            <v>5</v>
          </cell>
          <cell r="I369">
            <v>0.44791666666424135</v>
          </cell>
          <cell r="J369">
            <v>5</v>
          </cell>
          <cell r="K369">
            <v>2</v>
          </cell>
          <cell r="L369" t="str">
            <v>NN</v>
          </cell>
          <cell r="M369" t="str">
            <v>Florianopolis</v>
          </cell>
          <cell r="N369" t="str">
            <v>Caicó</v>
          </cell>
          <cell r="O369">
            <v>2737</v>
          </cell>
          <cell r="P369">
            <v>1313.6399999999999</v>
          </cell>
          <cell r="Q369">
            <v>4050.64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12</v>
          </cell>
          <cell r="W369">
            <v>750.59999999999991</v>
          </cell>
          <cell r="X369">
            <v>0</v>
          </cell>
          <cell r="Z369">
            <v>750.59999999999991</v>
          </cell>
          <cell r="AA369">
            <v>4801.24</v>
          </cell>
        </row>
        <row r="370">
          <cell r="A370">
            <v>358</v>
          </cell>
          <cell r="B370">
            <v>44782</v>
          </cell>
          <cell r="C370" t="str">
            <v>Douglas Goulart Virgilio</v>
          </cell>
          <cell r="D370" t="str">
            <v>Conselheiro</v>
          </cell>
          <cell r="E370">
            <v>44749.5</v>
          </cell>
          <cell r="F370">
            <v>44750.958333333336</v>
          </cell>
          <cell r="G370">
            <v>1</v>
          </cell>
          <cell r="H370">
            <v>1</v>
          </cell>
          <cell r="I370">
            <v>0.45833333333575865</v>
          </cell>
          <cell r="J370">
            <v>1</v>
          </cell>
          <cell r="K370">
            <v>2</v>
          </cell>
          <cell r="L370" t="str">
            <v>E</v>
          </cell>
          <cell r="M370" t="str">
            <v>Palhoça</v>
          </cell>
          <cell r="N370" t="str">
            <v>Joinville ACIJ</v>
          </cell>
          <cell r="O370">
            <v>390.99</v>
          </cell>
          <cell r="P370">
            <v>375.36</v>
          </cell>
          <cell r="Q370">
            <v>766.35</v>
          </cell>
          <cell r="R370">
            <v>366</v>
          </cell>
          <cell r="S370">
            <v>633.17999999999995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Z370">
            <v>633.17999999999995</v>
          </cell>
          <cell r="AA370">
            <v>1399.53</v>
          </cell>
        </row>
        <row r="371">
          <cell r="A371">
            <v>359</v>
          </cell>
          <cell r="B371">
            <v>44782</v>
          </cell>
          <cell r="C371" t="str">
            <v>Gogliardo Vieira Maragno</v>
          </cell>
          <cell r="D371" t="str">
            <v>Conselheiro</v>
          </cell>
          <cell r="E371">
            <v>44777.277777777781</v>
          </cell>
          <cell r="F371">
            <v>44778.944444444445</v>
          </cell>
          <cell r="G371">
            <v>1</v>
          </cell>
          <cell r="H371">
            <v>1</v>
          </cell>
          <cell r="I371">
            <v>0.66666666666424135</v>
          </cell>
          <cell r="J371">
            <v>1</v>
          </cell>
          <cell r="K371">
            <v>2</v>
          </cell>
          <cell r="L371" t="str">
            <v>E</v>
          </cell>
          <cell r="M371" t="str">
            <v>Florianopolis</v>
          </cell>
          <cell r="N371" t="str">
            <v>UNIVALI BC</v>
          </cell>
          <cell r="O371">
            <v>390.99</v>
          </cell>
          <cell r="P371">
            <v>375.36</v>
          </cell>
          <cell r="Q371">
            <v>766.35</v>
          </cell>
          <cell r="R371">
            <v>186</v>
          </cell>
          <cell r="S371">
            <v>321.77999999999997</v>
          </cell>
          <cell r="T371">
            <v>2</v>
          </cell>
          <cell r="U371">
            <v>127.4</v>
          </cell>
          <cell r="V371">
            <v>0</v>
          </cell>
          <cell r="W371">
            <v>0</v>
          </cell>
          <cell r="Z371">
            <v>449.17999999999995</v>
          </cell>
          <cell r="AA371">
            <v>1215.5300000000002</v>
          </cell>
        </row>
        <row r="372">
          <cell r="A372">
            <v>360</v>
          </cell>
          <cell r="B372">
            <v>44782</v>
          </cell>
          <cell r="C372" t="str">
            <v>Mateus Szomorovszky</v>
          </cell>
          <cell r="D372" t="str">
            <v>Convidado</v>
          </cell>
          <cell r="E372">
            <v>44774.743055555555</v>
          </cell>
          <cell r="F372">
            <v>44775.625</v>
          </cell>
          <cell r="G372">
            <v>1</v>
          </cell>
          <cell r="H372">
            <v>1</v>
          </cell>
          <cell r="I372">
            <v>0</v>
          </cell>
          <cell r="J372">
            <v>1</v>
          </cell>
          <cell r="K372">
            <v>0</v>
          </cell>
          <cell r="L372" t="str">
            <v>E</v>
          </cell>
          <cell r="M372" t="str">
            <v>Joinville</v>
          </cell>
          <cell r="N372" t="str">
            <v>CAU/SC</v>
          </cell>
          <cell r="O372">
            <v>390.99</v>
          </cell>
          <cell r="P372">
            <v>187.68</v>
          </cell>
          <cell r="Q372">
            <v>578.67000000000007</v>
          </cell>
          <cell r="R372">
            <v>363</v>
          </cell>
          <cell r="S372">
            <v>627.99</v>
          </cell>
          <cell r="T372">
            <v>1</v>
          </cell>
          <cell r="U372">
            <v>63.7</v>
          </cell>
          <cell r="V372">
            <v>0</v>
          </cell>
          <cell r="W372">
            <v>0</v>
          </cell>
          <cell r="X372">
            <v>0</v>
          </cell>
          <cell r="Z372">
            <v>691.69</v>
          </cell>
          <cell r="AA372">
            <v>1270.3600000000001</v>
          </cell>
        </row>
        <row r="373">
          <cell r="A373">
            <v>361</v>
          </cell>
          <cell r="B373">
            <v>44782</v>
          </cell>
          <cell r="C373" t="str">
            <v>Melina Valença Marcondes</v>
          </cell>
          <cell r="D373" t="str">
            <v>Empregado</v>
          </cell>
          <cell r="E373">
            <v>44777.645833333336</v>
          </cell>
          <cell r="F373">
            <v>44779.916666666664</v>
          </cell>
          <cell r="G373">
            <v>2</v>
          </cell>
          <cell r="H373">
            <v>2</v>
          </cell>
          <cell r="I373">
            <v>0.27083333332848269</v>
          </cell>
          <cell r="J373">
            <v>2</v>
          </cell>
          <cell r="K373">
            <v>2</v>
          </cell>
          <cell r="L373" t="str">
            <v>NC</v>
          </cell>
          <cell r="M373" t="str">
            <v>Florianopolis</v>
          </cell>
          <cell r="N373" t="str">
            <v>Brasilia</v>
          </cell>
          <cell r="O373">
            <v>1313.74</v>
          </cell>
          <cell r="P373">
            <v>750.72</v>
          </cell>
          <cell r="Q373">
            <v>2064.46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7</v>
          </cell>
          <cell r="W373">
            <v>492.65999999999997</v>
          </cell>
          <cell r="X373">
            <v>0</v>
          </cell>
          <cell r="Z373">
            <v>492.65999999999997</v>
          </cell>
          <cell r="AA373">
            <v>2557.12</v>
          </cell>
        </row>
        <row r="374">
          <cell r="A374">
            <v>362</v>
          </cell>
          <cell r="B374">
            <v>44782</v>
          </cell>
          <cell r="C374" t="str">
            <v>Janete Sueli Krueger</v>
          </cell>
          <cell r="D374" t="str">
            <v>Conselheiro</v>
          </cell>
          <cell r="E374">
            <v>44768.770833333336</v>
          </cell>
          <cell r="F374">
            <v>44769.611111111109</v>
          </cell>
          <cell r="G374">
            <v>1</v>
          </cell>
          <cell r="H374">
            <v>1</v>
          </cell>
          <cell r="I374">
            <v>0</v>
          </cell>
          <cell r="J374">
            <v>1</v>
          </cell>
          <cell r="K374">
            <v>0</v>
          </cell>
          <cell r="L374" t="str">
            <v>E</v>
          </cell>
          <cell r="M374" t="str">
            <v>Penha</v>
          </cell>
          <cell r="N374" t="str">
            <v>CAU/SC</v>
          </cell>
          <cell r="O374">
            <v>390.99</v>
          </cell>
          <cell r="P374">
            <v>187.68</v>
          </cell>
          <cell r="Q374">
            <v>578.67000000000007</v>
          </cell>
          <cell r="R374">
            <v>236</v>
          </cell>
          <cell r="S374">
            <v>408.28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Z374">
            <v>408.28</v>
          </cell>
          <cell r="AA374">
            <v>986.95</v>
          </cell>
        </row>
        <row r="375">
          <cell r="A375">
            <v>363</v>
          </cell>
          <cell r="B375">
            <v>44782</v>
          </cell>
          <cell r="C375" t="str">
            <v>Eliane de Queiroz Gomes Castro</v>
          </cell>
          <cell r="D375" t="str">
            <v>Conselheiro</v>
          </cell>
          <cell r="E375">
            <v>44788.576388888891</v>
          </cell>
          <cell r="F375">
            <v>44790.451388888891</v>
          </cell>
          <cell r="G375">
            <v>2</v>
          </cell>
          <cell r="H375">
            <v>2</v>
          </cell>
          <cell r="I375">
            <v>0</v>
          </cell>
          <cell r="J375">
            <v>2</v>
          </cell>
          <cell r="K375">
            <v>0</v>
          </cell>
          <cell r="L375" t="str">
            <v>E</v>
          </cell>
          <cell r="M375" t="str">
            <v>Rio do Sul</v>
          </cell>
          <cell r="N375" t="str">
            <v>FAPESC
CAU/SC</v>
          </cell>
          <cell r="O375">
            <v>781.98</v>
          </cell>
          <cell r="P375">
            <v>375.36</v>
          </cell>
          <cell r="Q375">
            <v>1157.3400000000001</v>
          </cell>
          <cell r="R375">
            <v>394</v>
          </cell>
          <cell r="S375">
            <v>681.62</v>
          </cell>
          <cell r="T375">
            <v>2</v>
          </cell>
          <cell r="U375">
            <v>127.4</v>
          </cell>
          <cell r="V375">
            <v>0</v>
          </cell>
          <cell r="W375">
            <v>0</v>
          </cell>
          <cell r="X375">
            <v>0</v>
          </cell>
          <cell r="Z375">
            <v>809.02</v>
          </cell>
          <cell r="AA375">
            <v>1966.3600000000001</v>
          </cell>
        </row>
        <row r="376">
          <cell r="A376">
            <v>364</v>
          </cell>
          <cell r="B376">
            <v>44782</v>
          </cell>
          <cell r="C376" t="str">
            <v>Ângelo Marcos Vieira de Arruda</v>
          </cell>
          <cell r="D376" t="str">
            <v>Convidado</v>
          </cell>
          <cell r="E376">
            <v>44788.715277777781</v>
          </cell>
          <cell r="F376">
            <v>44788.902777777781</v>
          </cell>
          <cell r="G376">
            <v>0</v>
          </cell>
          <cell r="H376">
            <v>0</v>
          </cell>
          <cell r="I376">
            <v>0.1875</v>
          </cell>
          <cell r="J376">
            <v>0</v>
          </cell>
          <cell r="K376">
            <v>1</v>
          </cell>
          <cell r="L376" t="str">
            <v>E</v>
          </cell>
          <cell r="M376" t="str">
            <v>Florianopolis</v>
          </cell>
          <cell r="N376" t="str">
            <v>FAPESC</v>
          </cell>
          <cell r="O376">
            <v>0</v>
          </cell>
          <cell r="P376">
            <v>93.84</v>
          </cell>
          <cell r="Q376">
            <v>93.84</v>
          </cell>
          <cell r="R376">
            <v>34</v>
          </cell>
          <cell r="S376">
            <v>58.82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Z376">
            <v>58.82</v>
          </cell>
          <cell r="AA376">
            <v>152.66</v>
          </cell>
        </row>
        <row r="377">
          <cell r="A377">
            <v>365</v>
          </cell>
          <cell r="B377">
            <v>44782</v>
          </cell>
          <cell r="C377" t="str">
            <v>Larissa Moreira</v>
          </cell>
          <cell r="D377" t="str">
            <v>Conselheiro</v>
          </cell>
          <cell r="E377">
            <v>44788.541666666664</v>
          </cell>
          <cell r="F377">
            <v>44789.541666666664</v>
          </cell>
          <cell r="G377">
            <v>1</v>
          </cell>
          <cell r="H377">
            <v>1</v>
          </cell>
          <cell r="I377">
            <v>0</v>
          </cell>
          <cell r="J377">
            <v>1</v>
          </cell>
          <cell r="K377">
            <v>0</v>
          </cell>
          <cell r="L377" t="str">
            <v>E</v>
          </cell>
          <cell r="M377" t="str">
            <v>Joinville</v>
          </cell>
          <cell r="N377" t="str">
            <v>FAPESC</v>
          </cell>
          <cell r="O377">
            <v>390.99</v>
          </cell>
          <cell r="P377">
            <v>187.68</v>
          </cell>
          <cell r="Q377">
            <v>578.67000000000007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5</v>
          </cell>
          <cell r="W377">
            <v>273.64999999999998</v>
          </cell>
          <cell r="Z377">
            <v>273.64999999999998</v>
          </cell>
          <cell r="AA377">
            <v>852.32</v>
          </cell>
        </row>
        <row r="378">
          <cell r="A378">
            <v>366</v>
          </cell>
          <cell r="B378">
            <v>44782</v>
          </cell>
          <cell r="C378" t="str">
            <v>Silvya Helena Caprario</v>
          </cell>
          <cell r="D378" t="str">
            <v>Conselheiro</v>
          </cell>
          <cell r="E378">
            <v>44788.725694444445</v>
          </cell>
          <cell r="F378">
            <v>44788.893055555556</v>
          </cell>
          <cell r="G378">
            <v>0</v>
          </cell>
          <cell r="H378">
            <v>0</v>
          </cell>
          <cell r="I378">
            <v>0.16736111111094942</v>
          </cell>
          <cell r="J378">
            <v>0</v>
          </cell>
          <cell r="K378">
            <v>1</v>
          </cell>
          <cell r="L378" t="str">
            <v>E</v>
          </cell>
          <cell r="M378" t="str">
            <v>Florianopolis</v>
          </cell>
          <cell r="N378" t="str">
            <v>FAPESC</v>
          </cell>
          <cell r="O378">
            <v>0</v>
          </cell>
          <cell r="P378">
            <v>93.84</v>
          </cell>
          <cell r="Q378">
            <v>93.84</v>
          </cell>
          <cell r="R378">
            <v>41</v>
          </cell>
          <cell r="S378">
            <v>70.929999999999993</v>
          </cell>
          <cell r="T378">
            <v>1</v>
          </cell>
          <cell r="U378">
            <v>63.7</v>
          </cell>
          <cell r="V378">
            <v>0</v>
          </cell>
          <cell r="W378">
            <v>0</v>
          </cell>
          <cell r="X378">
            <v>0</v>
          </cell>
          <cell r="Z378">
            <v>134.63</v>
          </cell>
          <cell r="AA378">
            <v>228.46999999999997</v>
          </cell>
        </row>
        <row r="379">
          <cell r="A379">
            <v>367</v>
          </cell>
          <cell r="B379">
            <v>44782</v>
          </cell>
          <cell r="C379" t="str">
            <v>Rodrigo Althoff Medeiros</v>
          </cell>
          <cell r="D379" t="str">
            <v>Conselheiro</v>
          </cell>
          <cell r="E379">
            <v>44784.777777777781</v>
          </cell>
          <cell r="F379">
            <v>44785.638888888891</v>
          </cell>
          <cell r="G379">
            <v>1</v>
          </cell>
          <cell r="H379">
            <v>1</v>
          </cell>
          <cell r="I379">
            <v>0</v>
          </cell>
          <cell r="J379">
            <v>1</v>
          </cell>
          <cell r="K379">
            <v>0</v>
          </cell>
          <cell r="L379" t="str">
            <v>E</v>
          </cell>
          <cell r="M379" t="str">
            <v>Tubarao</v>
          </cell>
          <cell r="N379" t="str">
            <v>CAU/SC</v>
          </cell>
          <cell r="O379">
            <v>390.99</v>
          </cell>
          <cell r="P379">
            <v>187.68</v>
          </cell>
          <cell r="Q379">
            <v>578.67000000000007</v>
          </cell>
          <cell r="R379">
            <v>272</v>
          </cell>
          <cell r="S379">
            <v>470.56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Z379">
            <v>470.56</v>
          </cell>
          <cell r="AA379">
            <v>1049.23</v>
          </cell>
        </row>
        <row r="380">
          <cell r="A380">
            <v>368</v>
          </cell>
          <cell r="B380">
            <v>44782</v>
          </cell>
          <cell r="C380" t="str">
            <v>Mauricio Andre Giusti</v>
          </cell>
          <cell r="D380" t="str">
            <v>Conselheiro</v>
          </cell>
          <cell r="E380">
            <v>44787.354166666664</v>
          </cell>
          <cell r="F380">
            <v>44788.875</v>
          </cell>
          <cell r="G380">
            <v>1</v>
          </cell>
          <cell r="H380">
            <v>1</v>
          </cell>
          <cell r="I380">
            <v>0.52083333333575865</v>
          </cell>
          <cell r="J380">
            <v>1</v>
          </cell>
          <cell r="K380">
            <v>2</v>
          </cell>
          <cell r="L380" t="str">
            <v>E</v>
          </cell>
          <cell r="M380" t="str">
            <v>São Miguel do Oeste</v>
          </cell>
          <cell r="N380" t="str">
            <v>Florianopolis</v>
          </cell>
          <cell r="O380">
            <v>390.99</v>
          </cell>
          <cell r="P380">
            <v>375.36</v>
          </cell>
          <cell r="Q380">
            <v>766.35</v>
          </cell>
          <cell r="R380">
            <v>277</v>
          </cell>
          <cell r="S380">
            <v>479.21</v>
          </cell>
          <cell r="T380">
            <v>0</v>
          </cell>
          <cell r="U380">
            <v>0</v>
          </cell>
          <cell r="V380">
            <v>2</v>
          </cell>
          <cell r="W380">
            <v>109.46</v>
          </cell>
          <cell r="Z380">
            <v>588.66999999999996</v>
          </cell>
          <cell r="AA380">
            <v>1355.02</v>
          </cell>
        </row>
        <row r="381">
          <cell r="A381">
            <v>368</v>
          </cell>
          <cell r="B381">
            <v>44782</v>
          </cell>
          <cell r="C381" t="str">
            <v>Mauricio Andre Giusti</v>
          </cell>
          <cell r="D381" t="str">
            <v>Conselheiro</v>
          </cell>
          <cell r="E381">
            <v>44789.541666666664</v>
          </cell>
          <cell r="F381">
            <v>44792.541666666664</v>
          </cell>
          <cell r="G381">
            <v>3</v>
          </cell>
          <cell r="H381">
            <v>3</v>
          </cell>
          <cell r="I381">
            <v>0</v>
          </cell>
          <cell r="J381">
            <v>3</v>
          </cell>
          <cell r="K381">
            <v>0</v>
          </cell>
          <cell r="L381" t="str">
            <v>NC</v>
          </cell>
          <cell r="M381" t="str">
            <v>Fpolis</v>
          </cell>
          <cell r="N381" t="str">
            <v>Brasilia</v>
          </cell>
          <cell r="O381">
            <v>1970.6100000000001</v>
          </cell>
          <cell r="P381">
            <v>750.72</v>
          </cell>
          <cell r="Q381">
            <v>2721.33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4</v>
          </cell>
          <cell r="W381">
            <v>281.52</v>
          </cell>
          <cell r="X381">
            <v>0</v>
          </cell>
          <cell r="Z381">
            <v>281.52</v>
          </cell>
          <cell r="AA381">
            <v>3002.85</v>
          </cell>
        </row>
        <row r="382">
          <cell r="A382">
            <v>369</v>
          </cell>
          <cell r="B382">
            <v>44789</v>
          </cell>
          <cell r="C382" t="str">
            <v>Jose Alberto Gebara</v>
          </cell>
          <cell r="D382" t="str">
            <v>Conselheiro</v>
          </cell>
          <cell r="E382">
            <v>44733.565972222219</v>
          </cell>
          <cell r="F382">
            <v>44733.761805555558</v>
          </cell>
          <cell r="G382">
            <v>0</v>
          </cell>
          <cell r="H382">
            <v>0</v>
          </cell>
          <cell r="I382">
            <v>0.19583333333866904</v>
          </cell>
          <cell r="J382">
            <v>0</v>
          </cell>
          <cell r="K382">
            <v>1</v>
          </cell>
          <cell r="L382" t="str">
            <v>E</v>
          </cell>
          <cell r="M382" t="str">
            <v>Fpolis</v>
          </cell>
          <cell r="N382" t="str">
            <v>CAU/SC</v>
          </cell>
          <cell r="O382">
            <v>0</v>
          </cell>
          <cell r="P382">
            <v>93.84</v>
          </cell>
          <cell r="Q382">
            <v>93.84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2</v>
          </cell>
          <cell r="W382">
            <v>109.46</v>
          </cell>
          <cell r="X382">
            <v>0</v>
          </cell>
          <cell r="Z382">
            <v>109.46</v>
          </cell>
          <cell r="AA382">
            <v>203.3</v>
          </cell>
        </row>
        <row r="383">
          <cell r="A383">
            <v>370</v>
          </cell>
          <cell r="B383">
            <v>44789</v>
          </cell>
          <cell r="C383" t="str">
            <v>Ana Carina Lopes de Souza Zimmermann</v>
          </cell>
          <cell r="D383" t="str">
            <v>Conselheiro</v>
          </cell>
          <cell r="E383">
            <v>44790.208333333336</v>
          </cell>
          <cell r="F383">
            <v>44792.40625</v>
          </cell>
          <cell r="G383">
            <v>2</v>
          </cell>
          <cell r="H383">
            <v>2</v>
          </cell>
          <cell r="I383">
            <v>0.19791666666424135</v>
          </cell>
          <cell r="J383">
            <v>2</v>
          </cell>
          <cell r="K383">
            <v>1</v>
          </cell>
          <cell r="L383" t="str">
            <v>NC</v>
          </cell>
          <cell r="M383" t="str">
            <v>Joinville</v>
          </cell>
          <cell r="N383" t="str">
            <v>Brasilia</v>
          </cell>
          <cell r="O383">
            <v>1313.74</v>
          </cell>
          <cell r="P383">
            <v>625.6</v>
          </cell>
          <cell r="Q383">
            <v>1939.3400000000001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6</v>
          </cell>
          <cell r="W383">
            <v>422.28</v>
          </cell>
          <cell r="X383">
            <v>0</v>
          </cell>
          <cell r="Z383">
            <v>422.28</v>
          </cell>
          <cell r="AA383">
            <v>2361.62</v>
          </cell>
        </row>
        <row r="384">
          <cell r="A384">
            <v>371</v>
          </cell>
          <cell r="B384">
            <v>44789</v>
          </cell>
          <cell r="C384" t="str">
            <v>Filipe Lima Rockenbach</v>
          </cell>
          <cell r="D384" t="str">
            <v>Empregado</v>
          </cell>
          <cell r="E384">
            <v>44790.315972222219</v>
          </cell>
          <cell r="F384">
            <v>44791.916666666664</v>
          </cell>
          <cell r="G384">
            <v>1</v>
          </cell>
          <cell r="H384">
            <v>1</v>
          </cell>
          <cell r="I384">
            <v>0.60069444444525288</v>
          </cell>
          <cell r="J384">
            <v>1</v>
          </cell>
          <cell r="K384">
            <v>2</v>
          </cell>
          <cell r="L384" t="str">
            <v>NC</v>
          </cell>
          <cell r="M384" t="str">
            <v>Florianopolis</v>
          </cell>
          <cell r="N384" t="str">
            <v>Brasilia</v>
          </cell>
          <cell r="O384">
            <v>656.87</v>
          </cell>
          <cell r="P384">
            <v>500.48</v>
          </cell>
          <cell r="Q384">
            <v>1157.3499999999999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6</v>
          </cell>
          <cell r="W384">
            <v>422.28</v>
          </cell>
          <cell r="X384">
            <v>0</v>
          </cell>
          <cell r="Z384">
            <v>422.28</v>
          </cell>
          <cell r="AA384">
            <v>1579.6299999999999</v>
          </cell>
        </row>
        <row r="385">
          <cell r="A385">
            <v>372</v>
          </cell>
          <cell r="B385">
            <v>44789</v>
          </cell>
          <cell r="C385" t="str">
            <v>Larissa Moreira</v>
          </cell>
          <cell r="D385" t="str">
            <v>Conselheiro</v>
          </cell>
          <cell r="E385">
            <v>44784.822916666664</v>
          </cell>
          <cell r="F385">
            <v>44785.822916666664</v>
          </cell>
          <cell r="G385">
            <v>1</v>
          </cell>
          <cell r="H385">
            <v>1</v>
          </cell>
          <cell r="I385">
            <v>0</v>
          </cell>
          <cell r="J385">
            <v>1</v>
          </cell>
          <cell r="K385">
            <v>0</v>
          </cell>
          <cell r="L385" t="str">
            <v>E</v>
          </cell>
          <cell r="M385" t="str">
            <v>Joinville</v>
          </cell>
          <cell r="N385" t="str">
            <v>Florianopolis</v>
          </cell>
          <cell r="O385">
            <v>390.99</v>
          </cell>
          <cell r="P385">
            <v>187.68</v>
          </cell>
          <cell r="Q385">
            <v>578.67000000000007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5</v>
          </cell>
          <cell r="W385">
            <v>273.64999999999998</v>
          </cell>
          <cell r="X385">
            <v>191.29000000000002</v>
          </cell>
          <cell r="Z385">
            <v>464.94</v>
          </cell>
          <cell r="AA385">
            <v>1043.6100000000001</v>
          </cell>
        </row>
        <row r="386">
          <cell r="A386">
            <v>372.1</v>
          </cell>
          <cell r="B386">
            <v>44803</v>
          </cell>
          <cell r="C386" t="str">
            <v>Larissa Moreira</v>
          </cell>
          <cell r="D386" t="str">
            <v>Conselheiro</v>
          </cell>
          <cell r="E386">
            <v>44785.5</v>
          </cell>
          <cell r="F386">
            <v>44786.375</v>
          </cell>
          <cell r="G386">
            <v>1</v>
          </cell>
          <cell r="H386">
            <v>1</v>
          </cell>
          <cell r="I386">
            <v>0</v>
          </cell>
          <cell r="J386">
            <v>1</v>
          </cell>
          <cell r="K386">
            <v>0</v>
          </cell>
          <cell r="L386" t="str">
            <v>E</v>
          </cell>
          <cell r="M386" t="str">
            <v>Joinville</v>
          </cell>
          <cell r="N386" t="str">
            <v>Blumenau</v>
          </cell>
          <cell r="O386">
            <v>390.99</v>
          </cell>
          <cell r="P386">
            <v>187.68</v>
          </cell>
          <cell r="Q386">
            <v>578.67000000000007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5</v>
          </cell>
          <cell r="W386">
            <v>273.64999999999998</v>
          </cell>
          <cell r="X386">
            <v>2.7000000000000028</v>
          </cell>
          <cell r="Z386">
            <v>276.34999999999997</v>
          </cell>
          <cell r="AA386">
            <v>855.0200000000001</v>
          </cell>
        </row>
        <row r="387">
          <cell r="A387">
            <v>373</v>
          </cell>
          <cell r="B387">
            <v>44789</v>
          </cell>
          <cell r="C387" t="str">
            <v>Gogliardo Vieira Maragno</v>
          </cell>
          <cell r="D387" t="str">
            <v>Conselheiro</v>
          </cell>
          <cell r="E387">
            <v>44785.347222222219</v>
          </cell>
          <cell r="F387">
            <v>44785.576388888891</v>
          </cell>
          <cell r="G387">
            <v>0</v>
          </cell>
          <cell r="H387">
            <v>0</v>
          </cell>
          <cell r="I387">
            <v>0.22916666667151731</v>
          </cell>
          <cell r="J387">
            <v>0</v>
          </cell>
          <cell r="K387">
            <v>2</v>
          </cell>
          <cell r="L387" t="str">
            <v>E</v>
          </cell>
          <cell r="M387" t="str">
            <v>Florianopolis</v>
          </cell>
          <cell r="N387" t="str">
            <v>CAU/SC</v>
          </cell>
          <cell r="O387">
            <v>0</v>
          </cell>
          <cell r="P387">
            <v>187.68</v>
          </cell>
          <cell r="Q387">
            <v>187.68</v>
          </cell>
          <cell r="R387">
            <v>32</v>
          </cell>
          <cell r="S387">
            <v>55.36</v>
          </cell>
          <cell r="T387">
            <v>1</v>
          </cell>
          <cell r="U387">
            <v>63.7</v>
          </cell>
          <cell r="V387">
            <v>0</v>
          </cell>
          <cell r="W387">
            <v>0</v>
          </cell>
          <cell r="X387">
            <v>0</v>
          </cell>
          <cell r="Z387">
            <v>119.06</v>
          </cell>
          <cell r="AA387">
            <v>306.74</v>
          </cell>
        </row>
        <row r="388">
          <cell r="A388">
            <v>374</v>
          </cell>
          <cell r="B388">
            <v>44789</v>
          </cell>
          <cell r="C388" t="str">
            <v>Gogliardo Vieira Maragno</v>
          </cell>
          <cell r="D388" t="str">
            <v>Conselheiro</v>
          </cell>
          <cell r="E388">
            <v>44788.711805555555</v>
          </cell>
          <cell r="F388">
            <v>44788.90625</v>
          </cell>
          <cell r="G388">
            <v>0</v>
          </cell>
          <cell r="H388">
            <v>0</v>
          </cell>
          <cell r="I388">
            <v>0.19444444444525288</v>
          </cell>
          <cell r="J388">
            <v>0</v>
          </cell>
          <cell r="K388">
            <v>1</v>
          </cell>
          <cell r="L388" t="str">
            <v>E</v>
          </cell>
          <cell r="M388" t="str">
            <v>Florianopolis</v>
          </cell>
          <cell r="N388" t="str">
            <v>FAPESC</v>
          </cell>
          <cell r="O388">
            <v>0</v>
          </cell>
          <cell r="P388">
            <v>93.84</v>
          </cell>
          <cell r="Q388">
            <v>93.84</v>
          </cell>
          <cell r="R388">
            <v>36</v>
          </cell>
          <cell r="S388">
            <v>62.28</v>
          </cell>
          <cell r="T388">
            <v>1</v>
          </cell>
          <cell r="U388">
            <v>63.7</v>
          </cell>
          <cell r="V388">
            <v>0</v>
          </cell>
          <cell r="W388">
            <v>0</v>
          </cell>
          <cell r="X388">
            <v>0</v>
          </cell>
          <cell r="Z388">
            <v>125.98</v>
          </cell>
          <cell r="AA388">
            <v>219.82</v>
          </cell>
        </row>
        <row r="389">
          <cell r="A389">
            <v>375</v>
          </cell>
          <cell r="B389">
            <v>44789</v>
          </cell>
          <cell r="C389" t="str">
            <v>Silvya Helena Caprario</v>
          </cell>
          <cell r="D389" t="str">
            <v>Conselheiro</v>
          </cell>
          <cell r="E389">
            <v>44785.34375</v>
          </cell>
          <cell r="F389">
            <v>44785.572916666664</v>
          </cell>
          <cell r="G389">
            <v>0</v>
          </cell>
          <cell r="H389">
            <v>0</v>
          </cell>
          <cell r="I389">
            <v>0.22916666666424135</v>
          </cell>
          <cell r="J389">
            <v>0</v>
          </cell>
          <cell r="K389">
            <v>2</v>
          </cell>
          <cell r="L389" t="str">
            <v>E</v>
          </cell>
          <cell r="M389" t="str">
            <v>Florianopolis</v>
          </cell>
          <cell r="N389" t="str">
            <v>CAU/SC</v>
          </cell>
          <cell r="O389">
            <v>0</v>
          </cell>
          <cell r="P389">
            <v>0</v>
          </cell>
          <cell r="Q389">
            <v>0</v>
          </cell>
          <cell r="R389">
            <v>52</v>
          </cell>
          <cell r="S389">
            <v>0</v>
          </cell>
          <cell r="T389">
            <v>1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Z389">
            <v>0</v>
          </cell>
          <cell r="AA389">
            <v>0</v>
          </cell>
        </row>
        <row r="390">
          <cell r="A390">
            <v>376</v>
          </cell>
          <cell r="B390">
            <v>44789</v>
          </cell>
          <cell r="C390" t="str">
            <v>Silvya Helena Caprario</v>
          </cell>
          <cell r="D390" t="str">
            <v>Conselheiro</v>
          </cell>
          <cell r="E390">
            <v>44790.527777777781</v>
          </cell>
          <cell r="F390">
            <v>44790.767361111109</v>
          </cell>
          <cell r="G390">
            <v>0</v>
          </cell>
          <cell r="H390">
            <v>0</v>
          </cell>
          <cell r="I390">
            <v>0.23958333332848269</v>
          </cell>
          <cell r="J390">
            <v>0</v>
          </cell>
          <cell r="K390">
            <v>2</v>
          </cell>
          <cell r="L390" t="str">
            <v>E</v>
          </cell>
          <cell r="M390" t="str">
            <v>Florianopolis</v>
          </cell>
          <cell r="N390" t="str">
            <v>CAU/SC</v>
          </cell>
          <cell r="O390">
            <v>0</v>
          </cell>
          <cell r="P390">
            <v>187.68</v>
          </cell>
          <cell r="Q390">
            <v>187.68</v>
          </cell>
          <cell r="R390">
            <v>52</v>
          </cell>
          <cell r="S390">
            <v>89.96</v>
          </cell>
          <cell r="T390">
            <v>1</v>
          </cell>
          <cell r="U390">
            <v>63.7</v>
          </cell>
          <cell r="V390">
            <v>0</v>
          </cell>
          <cell r="W390">
            <v>0</v>
          </cell>
          <cell r="X390">
            <v>0</v>
          </cell>
          <cell r="Z390">
            <v>153.66</v>
          </cell>
          <cell r="AA390">
            <v>341.34</v>
          </cell>
        </row>
        <row r="391">
          <cell r="A391">
            <v>377</v>
          </cell>
          <cell r="B391">
            <v>44789</v>
          </cell>
          <cell r="C391" t="str">
            <v>Silvya Helena Caprario</v>
          </cell>
          <cell r="D391" t="str">
            <v>Conselheiro</v>
          </cell>
          <cell r="E391">
            <v>44791.319444444445</v>
          </cell>
          <cell r="F391">
            <v>44791.53125</v>
          </cell>
          <cell r="G391">
            <v>0</v>
          </cell>
          <cell r="H391">
            <v>0</v>
          </cell>
          <cell r="I391">
            <v>0.21180555555474712</v>
          </cell>
          <cell r="J391">
            <v>0</v>
          </cell>
          <cell r="K391">
            <v>2</v>
          </cell>
          <cell r="L391" t="str">
            <v>E</v>
          </cell>
          <cell r="M391" t="str">
            <v>Florianopolis</v>
          </cell>
          <cell r="N391" t="str">
            <v>CAU/SC</v>
          </cell>
          <cell r="O391">
            <v>0</v>
          </cell>
          <cell r="P391">
            <v>187.68</v>
          </cell>
          <cell r="Q391">
            <v>187.68</v>
          </cell>
          <cell r="R391">
            <v>52</v>
          </cell>
          <cell r="S391">
            <v>89.96</v>
          </cell>
          <cell r="T391">
            <v>1</v>
          </cell>
          <cell r="U391">
            <v>63.7</v>
          </cell>
          <cell r="V391">
            <v>0</v>
          </cell>
          <cell r="W391">
            <v>0</v>
          </cell>
          <cell r="X391">
            <v>0</v>
          </cell>
          <cell r="Z391">
            <v>153.66</v>
          </cell>
          <cell r="AA391">
            <v>341.34</v>
          </cell>
        </row>
        <row r="392">
          <cell r="A392">
            <v>378</v>
          </cell>
          <cell r="B392">
            <v>44789</v>
          </cell>
          <cell r="C392" t="str">
            <v>Leonardo Vistuba Kawa</v>
          </cell>
          <cell r="D392" t="str">
            <v>Empregado</v>
          </cell>
          <cell r="E392">
            <v>44777.802083333336</v>
          </cell>
          <cell r="F392">
            <v>44778.569444444445</v>
          </cell>
          <cell r="G392">
            <v>1</v>
          </cell>
          <cell r="H392">
            <v>1</v>
          </cell>
          <cell r="I392">
            <v>0</v>
          </cell>
          <cell r="J392">
            <v>1</v>
          </cell>
          <cell r="K392">
            <v>0</v>
          </cell>
          <cell r="L392" t="str">
            <v>E</v>
          </cell>
          <cell r="M392" t="str">
            <v>Joinville</v>
          </cell>
          <cell r="N392" t="str">
            <v>UNIVALI BC</v>
          </cell>
          <cell r="O392">
            <v>390.99</v>
          </cell>
          <cell r="P392">
            <v>187.68</v>
          </cell>
          <cell r="Q392">
            <v>578.67000000000007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Z392">
            <v>0</v>
          </cell>
          <cell r="AA392">
            <v>578.67000000000007</v>
          </cell>
        </row>
        <row r="393">
          <cell r="A393">
            <v>379</v>
          </cell>
          <cell r="B393">
            <v>44789</v>
          </cell>
          <cell r="C393" t="str">
            <v>Silvana Maria Hall</v>
          </cell>
          <cell r="D393" t="str">
            <v>Conselheiro</v>
          </cell>
          <cell r="E393">
            <v>44787.4375</v>
          </cell>
          <cell r="F393">
            <v>44789.4375</v>
          </cell>
          <cell r="G393">
            <v>2</v>
          </cell>
          <cell r="H393">
            <v>2</v>
          </cell>
          <cell r="I393">
            <v>0</v>
          </cell>
          <cell r="J393">
            <v>2</v>
          </cell>
          <cell r="K393">
            <v>0</v>
          </cell>
          <cell r="L393" t="str">
            <v>E</v>
          </cell>
          <cell r="M393" t="str">
            <v>Concordia</v>
          </cell>
          <cell r="N393" t="str">
            <v>FAPESC</v>
          </cell>
          <cell r="O393">
            <v>781.98</v>
          </cell>
          <cell r="P393">
            <v>375.36</v>
          </cell>
          <cell r="Q393">
            <v>1157.3400000000001</v>
          </cell>
          <cell r="R393">
            <v>180</v>
          </cell>
          <cell r="S393">
            <v>311.39999999999998</v>
          </cell>
          <cell r="T393">
            <v>2</v>
          </cell>
          <cell r="U393">
            <v>127.4</v>
          </cell>
          <cell r="V393">
            <v>0</v>
          </cell>
          <cell r="W393">
            <v>0</v>
          </cell>
          <cell r="X393">
            <v>0</v>
          </cell>
          <cell r="Z393">
            <v>438.79999999999995</v>
          </cell>
          <cell r="AA393">
            <v>1596.1400000000003</v>
          </cell>
        </row>
        <row r="394">
          <cell r="A394">
            <v>380</v>
          </cell>
          <cell r="B394">
            <v>44796</v>
          </cell>
          <cell r="C394" t="str">
            <v>Douglas Goulart Virgilio</v>
          </cell>
          <cell r="D394" t="str">
            <v>Conselheiro</v>
          </cell>
          <cell r="E394">
            <v>44714.666666666664</v>
          </cell>
          <cell r="F394">
            <v>44716.409722222219</v>
          </cell>
          <cell r="G394">
            <v>2</v>
          </cell>
          <cell r="H394">
            <v>2</v>
          </cell>
          <cell r="I394">
            <v>0</v>
          </cell>
          <cell r="J394">
            <v>2</v>
          </cell>
          <cell r="K394">
            <v>0</v>
          </cell>
          <cell r="L394" t="str">
            <v>E</v>
          </cell>
          <cell r="M394" t="str">
            <v>Palhoça</v>
          </cell>
          <cell r="N394" t="str">
            <v>ACIC</v>
          </cell>
          <cell r="O394">
            <v>781.98</v>
          </cell>
          <cell r="P394">
            <v>375.36</v>
          </cell>
          <cell r="Q394">
            <v>1157.3400000000001</v>
          </cell>
          <cell r="R394">
            <v>368</v>
          </cell>
          <cell r="S394">
            <v>636.64</v>
          </cell>
          <cell r="T394">
            <v>2</v>
          </cell>
          <cell r="U394">
            <v>127.4</v>
          </cell>
          <cell r="V394">
            <v>0</v>
          </cell>
          <cell r="W394">
            <v>0</v>
          </cell>
          <cell r="X394">
            <v>0</v>
          </cell>
          <cell r="Z394">
            <v>764.04</v>
          </cell>
          <cell r="AA394">
            <v>1921.38</v>
          </cell>
        </row>
        <row r="395">
          <cell r="A395">
            <v>381</v>
          </cell>
          <cell r="B395">
            <v>44796</v>
          </cell>
          <cell r="C395" t="str">
            <v>Douglas Goulart Virgilio</v>
          </cell>
          <cell r="D395" t="str">
            <v>Conselheiro</v>
          </cell>
          <cell r="E395">
            <v>44740.645833333336</v>
          </cell>
          <cell r="F395">
            <v>44740.6875</v>
          </cell>
          <cell r="G395">
            <v>0</v>
          </cell>
          <cell r="H395">
            <v>0</v>
          </cell>
          <cell r="I395">
            <v>4.1666666664241347E-2</v>
          </cell>
          <cell r="J395">
            <v>0</v>
          </cell>
          <cell r="K395">
            <v>1</v>
          </cell>
          <cell r="L395" t="str">
            <v>E</v>
          </cell>
          <cell r="M395" t="str">
            <v>Palhoça</v>
          </cell>
          <cell r="N395" t="str">
            <v>SMDU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1</v>
          </cell>
          <cell r="U395">
            <v>63.7</v>
          </cell>
          <cell r="V395">
            <v>0</v>
          </cell>
          <cell r="W395">
            <v>0</v>
          </cell>
          <cell r="X395">
            <v>0</v>
          </cell>
          <cell r="Z395">
            <v>63.7</v>
          </cell>
          <cell r="AA395">
            <v>63.7</v>
          </cell>
        </row>
        <row r="396">
          <cell r="A396">
            <v>382</v>
          </cell>
          <cell r="B396">
            <v>44796</v>
          </cell>
          <cell r="C396" t="str">
            <v>Douglas Goulart Virgilio</v>
          </cell>
          <cell r="D396" t="str">
            <v>Conselheiro</v>
          </cell>
          <cell r="E396">
            <v>44777.291666666664</v>
          </cell>
          <cell r="F396">
            <v>44778.826388888891</v>
          </cell>
          <cell r="G396">
            <v>1</v>
          </cell>
          <cell r="H396">
            <v>1</v>
          </cell>
          <cell r="I396">
            <v>0.53472222222626442</v>
          </cell>
          <cell r="J396">
            <v>1</v>
          </cell>
          <cell r="K396">
            <v>2</v>
          </cell>
          <cell r="L396" t="str">
            <v>E</v>
          </cell>
          <cell r="M396" t="str">
            <v>Palhoça</v>
          </cell>
          <cell r="N396" t="str">
            <v>UNIVALI BC</v>
          </cell>
          <cell r="O396">
            <v>390.99</v>
          </cell>
          <cell r="P396">
            <v>375.36</v>
          </cell>
          <cell r="Q396">
            <v>766.35</v>
          </cell>
          <cell r="R396">
            <v>162</v>
          </cell>
          <cell r="S396">
            <v>280.26</v>
          </cell>
          <cell r="T396">
            <v>2</v>
          </cell>
          <cell r="U396">
            <v>127.4</v>
          </cell>
          <cell r="V396">
            <v>0</v>
          </cell>
          <cell r="W396">
            <v>0</v>
          </cell>
          <cell r="X396">
            <v>0</v>
          </cell>
          <cell r="Z396">
            <v>407.65999999999997</v>
          </cell>
          <cell r="AA396">
            <v>1174.0100000000002</v>
          </cell>
        </row>
        <row r="397">
          <cell r="A397">
            <v>383</v>
          </cell>
          <cell r="B397">
            <v>44796</v>
          </cell>
          <cell r="C397" t="str">
            <v>Janete Sueli Krueger</v>
          </cell>
          <cell r="D397" t="str">
            <v>Conselheiro</v>
          </cell>
          <cell r="E397">
            <v>44777.354166666664</v>
          </cell>
          <cell r="F397">
            <v>44778.875</v>
          </cell>
          <cell r="G397">
            <v>1</v>
          </cell>
          <cell r="H397">
            <v>1</v>
          </cell>
          <cell r="I397">
            <v>0.52083333333575865</v>
          </cell>
          <cell r="J397">
            <v>1</v>
          </cell>
          <cell r="K397">
            <v>2</v>
          </cell>
          <cell r="L397" t="str">
            <v>E</v>
          </cell>
          <cell r="M397" t="str">
            <v>Penha</v>
          </cell>
          <cell r="N397" t="str">
            <v>UNIVALI BC</v>
          </cell>
          <cell r="O397">
            <v>0</v>
          </cell>
          <cell r="P397">
            <v>375.36</v>
          </cell>
          <cell r="Q397">
            <v>375.36</v>
          </cell>
          <cell r="R397">
            <v>156</v>
          </cell>
          <cell r="S397">
            <v>269.88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Z397">
            <v>269.88</v>
          </cell>
          <cell r="AA397">
            <v>645.24</v>
          </cell>
        </row>
        <row r="398">
          <cell r="A398">
            <v>384</v>
          </cell>
          <cell r="B398">
            <v>44796</v>
          </cell>
          <cell r="C398" t="str">
            <v>Janete Sueli Krueger</v>
          </cell>
          <cell r="D398" t="str">
            <v>Conselheiro</v>
          </cell>
          <cell r="E398">
            <v>44784.756944444445</v>
          </cell>
          <cell r="F398">
            <v>44785.638888888891</v>
          </cell>
          <cell r="G398">
            <v>1</v>
          </cell>
          <cell r="H398">
            <v>1</v>
          </cell>
          <cell r="I398">
            <v>0</v>
          </cell>
          <cell r="J398">
            <v>1</v>
          </cell>
          <cell r="K398">
            <v>0</v>
          </cell>
          <cell r="L398" t="str">
            <v>E</v>
          </cell>
          <cell r="M398" t="str">
            <v>Penha</v>
          </cell>
          <cell r="N398" t="str">
            <v>CAU/SC</v>
          </cell>
          <cell r="O398">
            <v>0</v>
          </cell>
          <cell r="P398">
            <v>187.68</v>
          </cell>
          <cell r="Q398">
            <v>187.68</v>
          </cell>
          <cell r="R398">
            <v>236</v>
          </cell>
          <cell r="S398">
            <v>408.28</v>
          </cell>
          <cell r="T398">
            <v>1</v>
          </cell>
          <cell r="U398">
            <v>63.7</v>
          </cell>
          <cell r="V398">
            <v>0</v>
          </cell>
          <cell r="W398">
            <v>0</v>
          </cell>
          <cell r="X398">
            <v>0</v>
          </cell>
          <cell r="Z398">
            <v>471.97999999999996</v>
          </cell>
          <cell r="AA398">
            <v>659.66000000000008</v>
          </cell>
        </row>
        <row r="399">
          <cell r="A399">
            <v>385</v>
          </cell>
          <cell r="B399">
            <v>44796</v>
          </cell>
          <cell r="C399" t="str">
            <v>Gogliardo Vieira Maragno</v>
          </cell>
          <cell r="D399" t="str">
            <v>Conselheiro</v>
          </cell>
          <cell r="E399">
            <v>44790.53125</v>
          </cell>
          <cell r="F399">
            <v>44790.763888888891</v>
          </cell>
          <cell r="G399">
            <v>0</v>
          </cell>
          <cell r="H399">
            <v>0</v>
          </cell>
          <cell r="I399">
            <v>0.23263888889050577</v>
          </cell>
          <cell r="J399">
            <v>0</v>
          </cell>
          <cell r="K399">
            <v>2</v>
          </cell>
          <cell r="L399" t="str">
            <v>E</v>
          </cell>
          <cell r="M399" t="str">
            <v>Fpolis</v>
          </cell>
          <cell r="N399" t="str">
            <v>CAU/SC</v>
          </cell>
          <cell r="O399">
            <v>0</v>
          </cell>
          <cell r="P399">
            <v>187.68</v>
          </cell>
          <cell r="Q399">
            <v>187.68</v>
          </cell>
          <cell r="R399">
            <v>32</v>
          </cell>
          <cell r="S399">
            <v>55.36</v>
          </cell>
          <cell r="T399">
            <v>1</v>
          </cell>
          <cell r="U399">
            <v>63.7</v>
          </cell>
          <cell r="V399">
            <v>0</v>
          </cell>
          <cell r="W399">
            <v>0</v>
          </cell>
          <cell r="X399">
            <v>0</v>
          </cell>
          <cell r="Z399">
            <v>119.06</v>
          </cell>
          <cell r="AA399">
            <v>306.74</v>
          </cell>
        </row>
        <row r="400">
          <cell r="A400">
            <v>386</v>
          </cell>
          <cell r="B400">
            <v>44796</v>
          </cell>
          <cell r="C400" t="str">
            <v>Gogliardo Vieira Maragno</v>
          </cell>
          <cell r="D400" t="str">
            <v>Conselheiro</v>
          </cell>
          <cell r="E400">
            <v>44797.53125</v>
          </cell>
          <cell r="F400">
            <v>44797.763888888891</v>
          </cell>
          <cell r="G400">
            <v>0</v>
          </cell>
          <cell r="H400">
            <v>0</v>
          </cell>
          <cell r="I400">
            <v>0.23263888889050577</v>
          </cell>
          <cell r="J400">
            <v>0</v>
          </cell>
          <cell r="K400">
            <v>2</v>
          </cell>
          <cell r="L400" t="str">
            <v>E</v>
          </cell>
          <cell r="M400" t="str">
            <v>Fpolis</v>
          </cell>
          <cell r="N400" t="str">
            <v>CAU/SC</v>
          </cell>
          <cell r="O400">
            <v>0</v>
          </cell>
          <cell r="P400">
            <v>187.68</v>
          </cell>
          <cell r="Q400">
            <v>187.68</v>
          </cell>
          <cell r="R400">
            <v>32</v>
          </cell>
          <cell r="S400">
            <v>55.36</v>
          </cell>
          <cell r="T400">
            <v>1</v>
          </cell>
          <cell r="U400">
            <v>63.7</v>
          </cell>
          <cell r="V400">
            <v>0</v>
          </cell>
          <cell r="W400">
            <v>0</v>
          </cell>
          <cell r="X400">
            <v>0</v>
          </cell>
          <cell r="Z400">
            <v>119.06</v>
          </cell>
          <cell r="AA400">
            <v>306.74</v>
          </cell>
        </row>
        <row r="401">
          <cell r="A401">
            <v>387</v>
          </cell>
          <cell r="B401">
            <v>44796</v>
          </cell>
          <cell r="C401" t="str">
            <v>Patricia Figueiredo Sarquis Herden</v>
          </cell>
          <cell r="D401" t="str">
            <v>Conselheiro</v>
          </cell>
          <cell r="E401">
            <v>44790.315972222219</v>
          </cell>
          <cell r="F401">
            <v>44793.315972222219</v>
          </cell>
          <cell r="G401">
            <v>3</v>
          </cell>
          <cell r="H401">
            <v>3</v>
          </cell>
          <cell r="I401">
            <v>0</v>
          </cell>
          <cell r="J401">
            <v>3</v>
          </cell>
          <cell r="K401">
            <v>0</v>
          </cell>
          <cell r="L401" t="str">
            <v>NC</v>
          </cell>
          <cell r="M401" t="str">
            <v>Fpolis</v>
          </cell>
          <cell r="N401" t="str">
            <v>Brasilia</v>
          </cell>
          <cell r="O401">
            <v>1970.6100000000001</v>
          </cell>
          <cell r="P401">
            <v>750.72</v>
          </cell>
          <cell r="Q401">
            <v>2721.33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9</v>
          </cell>
          <cell r="W401">
            <v>633.41999999999996</v>
          </cell>
          <cell r="X401">
            <v>0</v>
          </cell>
          <cell r="Z401">
            <v>633.41999999999996</v>
          </cell>
          <cell r="AA401">
            <v>3354.75</v>
          </cell>
        </row>
        <row r="402">
          <cell r="A402">
            <v>388</v>
          </cell>
          <cell r="B402">
            <v>44796</v>
          </cell>
          <cell r="C402" t="str">
            <v>Patricia Figueiredo Sarquis Herden</v>
          </cell>
          <cell r="D402" t="str">
            <v>Conselheiro</v>
          </cell>
          <cell r="E402">
            <v>44795.631944444445</v>
          </cell>
          <cell r="F402">
            <v>44795.788194444445</v>
          </cell>
          <cell r="G402">
            <v>0</v>
          </cell>
          <cell r="H402">
            <v>0</v>
          </cell>
          <cell r="I402">
            <v>0.15625</v>
          </cell>
          <cell r="J402">
            <v>0</v>
          </cell>
          <cell r="K402">
            <v>1</v>
          </cell>
          <cell r="L402" t="str">
            <v>E</v>
          </cell>
          <cell r="M402" t="str">
            <v>Fpolis</v>
          </cell>
          <cell r="N402" t="str">
            <v>CAU/SC</v>
          </cell>
          <cell r="O402">
            <v>0</v>
          </cell>
          <cell r="P402">
            <v>93.84</v>
          </cell>
          <cell r="Q402">
            <v>93.84</v>
          </cell>
          <cell r="R402">
            <v>60</v>
          </cell>
          <cell r="S402">
            <v>103.8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Z402">
            <v>103.8</v>
          </cell>
          <cell r="AA402">
            <v>197.64</v>
          </cell>
        </row>
        <row r="403">
          <cell r="A403">
            <v>389</v>
          </cell>
          <cell r="B403">
            <v>44796</v>
          </cell>
          <cell r="C403" t="str">
            <v>Rosana Silveira</v>
          </cell>
          <cell r="D403" t="str">
            <v>Conselheiro</v>
          </cell>
          <cell r="E403">
            <v>44788.697916666664</v>
          </cell>
          <cell r="F403">
            <v>44788.927083333336</v>
          </cell>
          <cell r="G403">
            <v>0</v>
          </cell>
          <cell r="H403">
            <v>0</v>
          </cell>
          <cell r="I403">
            <v>0.22916666667151731</v>
          </cell>
          <cell r="J403">
            <v>0</v>
          </cell>
          <cell r="K403">
            <v>2</v>
          </cell>
          <cell r="L403" t="str">
            <v>E</v>
          </cell>
          <cell r="M403" t="str">
            <v>Palhoça</v>
          </cell>
          <cell r="N403" t="str">
            <v>Fpolis</v>
          </cell>
          <cell r="O403">
            <v>0</v>
          </cell>
          <cell r="P403">
            <v>187.68</v>
          </cell>
          <cell r="Q403">
            <v>187.68</v>
          </cell>
          <cell r="R403">
            <v>121</v>
          </cell>
          <cell r="S403">
            <v>209.32999999999998</v>
          </cell>
          <cell r="T403">
            <v>1</v>
          </cell>
          <cell r="U403">
            <v>63.7</v>
          </cell>
          <cell r="V403">
            <v>0</v>
          </cell>
          <cell r="W403">
            <v>0</v>
          </cell>
          <cell r="X403">
            <v>0</v>
          </cell>
          <cell r="Z403">
            <v>273.02999999999997</v>
          </cell>
          <cell r="AA403">
            <v>460.71</v>
          </cell>
        </row>
        <row r="404">
          <cell r="A404">
            <v>390</v>
          </cell>
          <cell r="B404">
            <v>44796</v>
          </cell>
          <cell r="C404" t="str">
            <v>Rosana Silveira</v>
          </cell>
          <cell r="D404" t="str">
            <v>Conselheiro</v>
          </cell>
          <cell r="E404">
            <v>44789.319444444445</v>
          </cell>
          <cell r="F404">
            <v>44789.819444444445</v>
          </cell>
          <cell r="G404">
            <v>0</v>
          </cell>
          <cell r="H404">
            <v>0</v>
          </cell>
          <cell r="I404">
            <v>0.5</v>
          </cell>
          <cell r="J404">
            <v>0</v>
          </cell>
          <cell r="K404">
            <v>2</v>
          </cell>
          <cell r="L404" t="str">
            <v>E</v>
          </cell>
          <cell r="M404" t="str">
            <v>Palhoça</v>
          </cell>
          <cell r="N404" t="str">
            <v>CAU/SC</v>
          </cell>
          <cell r="O404">
            <v>0</v>
          </cell>
          <cell r="P404">
            <v>187.68</v>
          </cell>
          <cell r="Q404">
            <v>187.68</v>
          </cell>
          <cell r="R404">
            <v>97</v>
          </cell>
          <cell r="S404">
            <v>167.81</v>
          </cell>
          <cell r="T404">
            <v>1</v>
          </cell>
          <cell r="U404">
            <v>63.7</v>
          </cell>
          <cell r="V404">
            <v>0</v>
          </cell>
          <cell r="W404">
            <v>0</v>
          </cell>
          <cell r="X404">
            <v>0</v>
          </cell>
          <cell r="Z404">
            <v>231.51</v>
          </cell>
          <cell r="AA404">
            <v>419.19</v>
          </cell>
        </row>
        <row r="405">
          <cell r="A405">
            <v>391</v>
          </cell>
          <cell r="B405">
            <v>44796</v>
          </cell>
          <cell r="C405" t="str">
            <v>Rosana Silveira</v>
          </cell>
          <cell r="D405" t="str">
            <v>Conselheiro</v>
          </cell>
          <cell r="E405">
            <v>44791.302083333336</v>
          </cell>
          <cell r="F405">
            <v>44791.545138888891</v>
          </cell>
          <cell r="G405">
            <v>0</v>
          </cell>
          <cell r="H405">
            <v>0</v>
          </cell>
          <cell r="I405">
            <v>0.24305555555474712</v>
          </cell>
          <cell r="J405">
            <v>0</v>
          </cell>
          <cell r="K405">
            <v>2</v>
          </cell>
          <cell r="L405" t="str">
            <v>E</v>
          </cell>
          <cell r="M405" t="str">
            <v>Palhoça</v>
          </cell>
          <cell r="N405" t="str">
            <v>CAU/SC</v>
          </cell>
          <cell r="O405">
            <v>0</v>
          </cell>
          <cell r="P405">
            <v>187.68</v>
          </cell>
          <cell r="Q405">
            <v>187.68</v>
          </cell>
          <cell r="R405">
            <v>97</v>
          </cell>
          <cell r="S405">
            <v>167.81</v>
          </cell>
          <cell r="T405">
            <v>1</v>
          </cell>
          <cell r="U405">
            <v>63.7</v>
          </cell>
          <cell r="V405">
            <v>0</v>
          </cell>
          <cell r="W405">
            <v>0</v>
          </cell>
          <cell r="X405">
            <v>0</v>
          </cell>
          <cell r="Z405">
            <v>231.51</v>
          </cell>
          <cell r="AA405">
            <v>419.19</v>
          </cell>
        </row>
        <row r="406">
          <cell r="A406">
            <v>392</v>
          </cell>
          <cell r="B406">
            <v>44796</v>
          </cell>
          <cell r="C406" t="str">
            <v>Leonardo Vistuba Kawa</v>
          </cell>
          <cell r="D406" t="str">
            <v>Empregado</v>
          </cell>
          <cell r="E406">
            <v>44788.885416666664</v>
          </cell>
          <cell r="F406">
            <v>44789.885416666664</v>
          </cell>
          <cell r="G406">
            <v>1</v>
          </cell>
          <cell r="H406">
            <v>1</v>
          </cell>
          <cell r="I406">
            <v>0</v>
          </cell>
          <cell r="J406">
            <v>1</v>
          </cell>
          <cell r="K406">
            <v>0</v>
          </cell>
          <cell r="L406" t="str">
            <v>E</v>
          </cell>
          <cell r="M406" t="str">
            <v>Joinville</v>
          </cell>
          <cell r="N406" t="str">
            <v>CAU/SC</v>
          </cell>
          <cell r="O406">
            <v>390.99</v>
          </cell>
          <cell r="P406">
            <v>187.68</v>
          </cell>
          <cell r="Q406">
            <v>578.67000000000007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Z406">
            <v>0</v>
          </cell>
          <cell r="AA406">
            <v>578.67000000000007</v>
          </cell>
        </row>
        <row r="407">
          <cell r="A407">
            <v>393</v>
          </cell>
          <cell r="B407">
            <v>44796</v>
          </cell>
          <cell r="C407" t="str">
            <v>Eliane de Queiroz Gomes Castro</v>
          </cell>
          <cell r="D407" t="str">
            <v>Conselheiro</v>
          </cell>
          <cell r="E407">
            <v>44792.652777777781</v>
          </cell>
          <cell r="F407">
            <v>44793.409722222219</v>
          </cell>
          <cell r="G407">
            <v>1</v>
          </cell>
          <cell r="H407">
            <v>1</v>
          </cell>
          <cell r="I407">
            <v>0</v>
          </cell>
          <cell r="J407">
            <v>1</v>
          </cell>
          <cell r="K407">
            <v>0</v>
          </cell>
          <cell r="L407" t="str">
            <v>E</v>
          </cell>
          <cell r="M407" t="str">
            <v>Rio do Sul</v>
          </cell>
          <cell r="N407" t="str">
            <v>Brusque</v>
          </cell>
          <cell r="O407">
            <v>390.99</v>
          </cell>
          <cell r="P407">
            <v>187.68</v>
          </cell>
          <cell r="Q407">
            <v>578.67000000000007</v>
          </cell>
          <cell r="R407">
            <v>266</v>
          </cell>
          <cell r="S407">
            <v>460.18</v>
          </cell>
          <cell r="T407">
            <v>1</v>
          </cell>
          <cell r="U407">
            <v>63.7</v>
          </cell>
          <cell r="V407">
            <v>0</v>
          </cell>
          <cell r="W407">
            <v>0</v>
          </cell>
          <cell r="X407">
            <v>0</v>
          </cell>
          <cell r="Z407">
            <v>523.88</v>
          </cell>
          <cell r="AA407">
            <v>1102.5500000000002</v>
          </cell>
        </row>
        <row r="408">
          <cell r="A408">
            <v>394</v>
          </cell>
          <cell r="B408">
            <v>44796</v>
          </cell>
          <cell r="C408" t="str">
            <v>Eliane de Queiroz Gomes Castro</v>
          </cell>
          <cell r="D408" t="str">
            <v>Conselheiro</v>
          </cell>
          <cell r="E408">
            <v>44796.409722222219</v>
          </cell>
          <cell r="F408">
            <v>44797.409722222219</v>
          </cell>
          <cell r="G408">
            <v>1</v>
          </cell>
          <cell r="H408">
            <v>1</v>
          </cell>
          <cell r="I408">
            <v>0</v>
          </cell>
          <cell r="J408">
            <v>1</v>
          </cell>
          <cell r="K408">
            <v>0</v>
          </cell>
          <cell r="L408" t="str">
            <v>E</v>
          </cell>
          <cell r="M408" t="str">
            <v>Rio do Sul</v>
          </cell>
          <cell r="N408" t="str">
            <v>CAU/SC</v>
          </cell>
          <cell r="O408">
            <v>390.99</v>
          </cell>
          <cell r="P408">
            <v>187.68</v>
          </cell>
          <cell r="Q408">
            <v>578.67000000000007</v>
          </cell>
          <cell r="R408">
            <v>380</v>
          </cell>
          <cell r="S408">
            <v>657.4</v>
          </cell>
          <cell r="T408">
            <v>1</v>
          </cell>
          <cell r="U408">
            <v>63.7</v>
          </cell>
          <cell r="V408">
            <v>0</v>
          </cell>
          <cell r="W408">
            <v>0</v>
          </cell>
          <cell r="X408">
            <v>0</v>
          </cell>
          <cell r="Z408">
            <v>721.1</v>
          </cell>
          <cell r="AA408">
            <v>1299.7700000000002</v>
          </cell>
        </row>
        <row r="409">
          <cell r="A409">
            <v>395</v>
          </cell>
          <cell r="B409">
            <v>44796</v>
          </cell>
          <cell r="C409" t="str">
            <v>Newton Marçal Santos</v>
          </cell>
          <cell r="D409" t="str">
            <v>Conselheiro</v>
          </cell>
          <cell r="E409">
            <v>44790.791666666664</v>
          </cell>
          <cell r="F409">
            <v>44791.791666666664</v>
          </cell>
          <cell r="G409">
            <v>1</v>
          </cell>
          <cell r="H409">
            <v>1</v>
          </cell>
          <cell r="I409">
            <v>0</v>
          </cell>
          <cell r="J409">
            <v>1</v>
          </cell>
          <cell r="K409">
            <v>0</v>
          </cell>
          <cell r="L409" t="str">
            <v>E</v>
          </cell>
          <cell r="M409" t="str">
            <v>Caçador</v>
          </cell>
          <cell r="N409" t="str">
            <v>CAU/SC</v>
          </cell>
          <cell r="O409">
            <v>0</v>
          </cell>
          <cell r="P409">
            <v>187.68</v>
          </cell>
          <cell r="Q409">
            <v>187.68</v>
          </cell>
          <cell r="R409">
            <v>801</v>
          </cell>
          <cell r="S409">
            <v>1385.73</v>
          </cell>
          <cell r="T409">
            <v>1</v>
          </cell>
          <cell r="U409">
            <v>63.7</v>
          </cell>
          <cell r="V409">
            <v>0</v>
          </cell>
          <cell r="W409">
            <v>0</v>
          </cell>
          <cell r="X409">
            <v>0</v>
          </cell>
          <cell r="Z409">
            <v>1449.43</v>
          </cell>
          <cell r="AA409">
            <v>1637.1100000000001</v>
          </cell>
        </row>
        <row r="410">
          <cell r="A410">
            <v>396</v>
          </cell>
          <cell r="B410">
            <v>44796</v>
          </cell>
          <cell r="C410" t="str">
            <v>Larissa Moreira</v>
          </cell>
          <cell r="D410" t="str">
            <v>Conselheiro</v>
          </cell>
          <cell r="E410">
            <v>44797.34375</v>
          </cell>
          <cell r="F410">
            <v>44797.958333333336</v>
          </cell>
          <cell r="G410">
            <v>0</v>
          </cell>
          <cell r="H410">
            <v>0</v>
          </cell>
          <cell r="I410">
            <v>0.61458333333575865</v>
          </cell>
          <cell r="J410">
            <v>0</v>
          </cell>
          <cell r="K410">
            <v>2</v>
          </cell>
          <cell r="L410" t="str">
            <v>E</v>
          </cell>
          <cell r="M410" t="str">
            <v>Joinville</v>
          </cell>
          <cell r="N410" t="str">
            <v>CAU/SC</v>
          </cell>
          <cell r="O410">
            <v>0</v>
          </cell>
          <cell r="P410">
            <v>187.68</v>
          </cell>
          <cell r="Q410">
            <v>187.68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4</v>
          </cell>
          <cell r="W410">
            <v>218.92</v>
          </cell>
          <cell r="X410">
            <v>191.29000000000002</v>
          </cell>
          <cell r="Y410">
            <v>44831</v>
          </cell>
          <cell r="Z410">
            <v>410.21000000000004</v>
          </cell>
          <cell r="AA410">
            <v>597.8900000000001</v>
          </cell>
        </row>
        <row r="411">
          <cell r="A411">
            <v>397</v>
          </cell>
          <cell r="B411">
            <v>44796</v>
          </cell>
          <cell r="C411" t="str">
            <v>Ana Carina Lopes de Souza Zimmermann</v>
          </cell>
          <cell r="D411" t="str">
            <v>Conselheiro</v>
          </cell>
          <cell r="E411">
            <v>44795.416666666664</v>
          </cell>
          <cell r="F411">
            <v>44795.875</v>
          </cell>
          <cell r="G411">
            <v>0</v>
          </cell>
          <cell r="H411">
            <v>0</v>
          </cell>
          <cell r="I411">
            <v>0.45833333333575865</v>
          </cell>
          <cell r="J411">
            <v>0</v>
          </cell>
          <cell r="K411">
            <v>2</v>
          </cell>
          <cell r="L411" t="str">
            <v>E</v>
          </cell>
          <cell r="M411" t="str">
            <v>Joinville</v>
          </cell>
          <cell r="N411" t="str">
            <v>CAU/SC</v>
          </cell>
          <cell r="O411">
            <v>0</v>
          </cell>
          <cell r="P411">
            <v>187.68</v>
          </cell>
          <cell r="Q411">
            <v>187.68</v>
          </cell>
          <cell r="R411">
            <v>359</v>
          </cell>
          <cell r="S411">
            <v>621.07000000000005</v>
          </cell>
          <cell r="T411">
            <v>1</v>
          </cell>
          <cell r="U411">
            <v>63.7</v>
          </cell>
          <cell r="V411">
            <v>0</v>
          </cell>
          <cell r="W411">
            <v>0</v>
          </cell>
          <cell r="X411">
            <v>0</v>
          </cell>
          <cell r="Z411">
            <v>684.7700000000001</v>
          </cell>
          <cell r="AA411">
            <v>872.45</v>
          </cell>
        </row>
        <row r="412">
          <cell r="A412">
            <v>398</v>
          </cell>
          <cell r="B412">
            <v>44803</v>
          </cell>
          <cell r="C412" t="str">
            <v>Fernando de Oliveira Volkmer</v>
          </cell>
          <cell r="D412" t="str">
            <v>Empregado</v>
          </cell>
          <cell r="E412">
            <v>44803.354166666664</v>
          </cell>
          <cell r="F412">
            <v>44807.708333333336</v>
          </cell>
          <cell r="G412">
            <v>4</v>
          </cell>
          <cell r="H412">
            <v>4</v>
          </cell>
          <cell r="I412">
            <v>0.35416666667151731</v>
          </cell>
          <cell r="J412">
            <v>4</v>
          </cell>
          <cell r="K412">
            <v>2</v>
          </cell>
          <cell r="L412" t="str">
            <v>E</v>
          </cell>
          <cell r="M412" t="str">
            <v>CAU/SC</v>
          </cell>
          <cell r="N412" t="str">
            <v>Chapecó Hotel Lang Palace</v>
          </cell>
          <cell r="O412">
            <v>1563.96</v>
          </cell>
          <cell r="P412">
            <v>938.40000000000009</v>
          </cell>
          <cell r="Q412">
            <v>2502.36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Z412">
            <v>0</v>
          </cell>
          <cell r="AA412">
            <v>2502.36</v>
          </cell>
        </row>
        <row r="413">
          <cell r="A413">
            <v>399</v>
          </cell>
          <cell r="B413">
            <v>44803</v>
          </cell>
          <cell r="C413" t="str">
            <v>Maria Celia Fonseca</v>
          </cell>
          <cell r="D413" t="str">
            <v>Empregado</v>
          </cell>
          <cell r="E413">
            <v>44803.354166666664</v>
          </cell>
          <cell r="F413">
            <v>44807.708333333336</v>
          </cell>
          <cell r="G413">
            <v>4</v>
          </cell>
          <cell r="H413">
            <v>4</v>
          </cell>
          <cell r="I413">
            <v>0.35416666667151731</v>
          </cell>
          <cell r="J413">
            <v>4</v>
          </cell>
          <cell r="K413">
            <v>2</v>
          </cell>
          <cell r="L413" t="str">
            <v>E</v>
          </cell>
          <cell r="M413" t="str">
            <v>CAU/SC</v>
          </cell>
          <cell r="N413" t="str">
            <v>Chapecó Hotel Lang Palace</v>
          </cell>
          <cell r="O413">
            <v>1563.96</v>
          </cell>
          <cell r="P413">
            <v>938.40000000000009</v>
          </cell>
          <cell r="Q413">
            <v>2502.36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Z413">
            <v>0</v>
          </cell>
          <cell r="AA413">
            <v>2502.36</v>
          </cell>
        </row>
        <row r="414">
          <cell r="A414">
            <v>400</v>
          </cell>
          <cell r="B414">
            <v>44803</v>
          </cell>
          <cell r="C414" t="str">
            <v>Tatiana Moreira Feres de Melo</v>
          </cell>
          <cell r="D414" t="str">
            <v>Empregado</v>
          </cell>
          <cell r="E414">
            <v>44803.354166666664</v>
          </cell>
          <cell r="F414">
            <v>44807.708333333336</v>
          </cell>
          <cell r="G414">
            <v>4</v>
          </cell>
          <cell r="H414">
            <v>4</v>
          </cell>
          <cell r="I414">
            <v>0.35416666667151731</v>
          </cell>
          <cell r="J414">
            <v>4</v>
          </cell>
          <cell r="K414">
            <v>2</v>
          </cell>
          <cell r="L414" t="str">
            <v>E</v>
          </cell>
          <cell r="M414" t="str">
            <v>CAU/SC</v>
          </cell>
          <cell r="N414" t="str">
            <v>Chapecó Hotel Lang Palace</v>
          </cell>
          <cell r="O414">
            <v>1563.96</v>
          </cell>
          <cell r="P414">
            <v>938.40000000000009</v>
          </cell>
          <cell r="Q414">
            <v>2502.36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Z414">
            <v>0</v>
          </cell>
          <cell r="AA414">
            <v>2502.36</v>
          </cell>
        </row>
        <row r="415">
          <cell r="A415">
            <v>401</v>
          </cell>
          <cell r="B415">
            <v>44803</v>
          </cell>
          <cell r="C415" t="str">
            <v>Julianna Luiz Steffens</v>
          </cell>
          <cell r="D415" t="str">
            <v>Empregado</v>
          </cell>
          <cell r="E415">
            <v>44804.833333333336</v>
          </cell>
          <cell r="F415">
            <v>44807.236111111109</v>
          </cell>
          <cell r="G415">
            <v>3</v>
          </cell>
          <cell r="H415">
            <v>3</v>
          </cell>
          <cell r="I415">
            <v>0</v>
          </cell>
          <cell r="J415">
            <v>3</v>
          </cell>
          <cell r="K415">
            <v>0</v>
          </cell>
          <cell r="L415" t="str">
            <v>E</v>
          </cell>
          <cell r="M415" t="str">
            <v>CAU/SC</v>
          </cell>
          <cell r="N415" t="str">
            <v>Chapecó Hotel Lang Palace</v>
          </cell>
          <cell r="O415">
            <v>1172.97</v>
          </cell>
          <cell r="P415">
            <v>563.04</v>
          </cell>
          <cell r="Q415">
            <v>1736.01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Z415">
            <v>0</v>
          </cell>
          <cell r="AA415">
            <v>1736.01</v>
          </cell>
        </row>
        <row r="416">
          <cell r="A416">
            <v>402</v>
          </cell>
          <cell r="B416">
            <v>44803</v>
          </cell>
          <cell r="C416" t="str">
            <v>Pedro Schultz Fonseca Baptista</v>
          </cell>
          <cell r="D416" t="str">
            <v>Empregado</v>
          </cell>
          <cell r="E416">
            <v>44804.833333333336</v>
          </cell>
          <cell r="F416">
            <v>44807.236111111109</v>
          </cell>
          <cell r="G416">
            <v>3</v>
          </cell>
          <cell r="H416">
            <v>3</v>
          </cell>
          <cell r="I416">
            <v>0</v>
          </cell>
          <cell r="J416">
            <v>3</v>
          </cell>
          <cell r="K416">
            <v>0</v>
          </cell>
          <cell r="L416" t="str">
            <v>E</v>
          </cell>
          <cell r="M416" t="str">
            <v>CAU/SC</v>
          </cell>
          <cell r="N416" t="str">
            <v>Chapecó Hotel Lang Palace</v>
          </cell>
          <cell r="O416">
            <v>1172.97</v>
          </cell>
          <cell r="P416">
            <v>563.04</v>
          </cell>
          <cell r="Q416">
            <v>1736.01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Z416">
            <v>0</v>
          </cell>
          <cell r="AA416">
            <v>1736.01</v>
          </cell>
        </row>
        <row r="417">
          <cell r="A417">
            <v>403</v>
          </cell>
          <cell r="B417">
            <v>44803</v>
          </cell>
          <cell r="C417" t="str">
            <v>Isabela Souza de Borba</v>
          </cell>
          <cell r="D417" t="str">
            <v>Empregado</v>
          </cell>
          <cell r="E417">
            <v>44804.833333333336</v>
          </cell>
          <cell r="F417">
            <v>44807.236111111109</v>
          </cell>
          <cell r="G417">
            <v>3</v>
          </cell>
          <cell r="H417">
            <v>3</v>
          </cell>
          <cell r="I417">
            <v>0</v>
          </cell>
          <cell r="J417">
            <v>3</v>
          </cell>
          <cell r="K417">
            <v>0</v>
          </cell>
          <cell r="L417" t="str">
            <v>E</v>
          </cell>
          <cell r="M417" t="str">
            <v>CAU/SC</v>
          </cell>
          <cell r="N417" t="str">
            <v>Chapecó Hotel Lang Palace</v>
          </cell>
          <cell r="O417">
            <v>1172.97</v>
          </cell>
          <cell r="P417">
            <v>563.04</v>
          </cell>
          <cell r="Q417">
            <v>1736.01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Z417">
            <v>0</v>
          </cell>
          <cell r="AA417">
            <v>1736.01</v>
          </cell>
        </row>
        <row r="418">
          <cell r="A418">
            <v>404</v>
          </cell>
          <cell r="B418">
            <v>44803</v>
          </cell>
          <cell r="C418" t="str">
            <v>João Vicente Scarpin</v>
          </cell>
          <cell r="D418" t="str">
            <v>Empregado</v>
          </cell>
          <cell r="E418">
            <v>44804.833333333336</v>
          </cell>
          <cell r="F418">
            <v>44807.236111111109</v>
          </cell>
          <cell r="G418">
            <v>3</v>
          </cell>
          <cell r="H418">
            <v>3</v>
          </cell>
          <cell r="I418">
            <v>0</v>
          </cell>
          <cell r="J418">
            <v>3</v>
          </cell>
          <cell r="K418">
            <v>0</v>
          </cell>
          <cell r="L418" t="str">
            <v>E</v>
          </cell>
          <cell r="M418" t="str">
            <v>CAU/SC</v>
          </cell>
          <cell r="N418" t="str">
            <v>Chapecó Hotel Lang Palace</v>
          </cell>
          <cell r="O418">
            <v>1172.97</v>
          </cell>
          <cell r="P418">
            <v>563.04</v>
          </cell>
          <cell r="Q418">
            <v>1736.01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Z418">
            <v>0</v>
          </cell>
          <cell r="AA418">
            <v>1736.01</v>
          </cell>
        </row>
        <row r="419">
          <cell r="A419">
            <v>405</v>
          </cell>
          <cell r="B419">
            <v>44803</v>
          </cell>
          <cell r="C419" t="str">
            <v>Patricia Figueiredo Sarquis Herden</v>
          </cell>
          <cell r="D419" t="str">
            <v>Conselheiro</v>
          </cell>
          <cell r="E419">
            <v>44797.236111111109</v>
          </cell>
          <cell r="F419">
            <v>44800.989583333336</v>
          </cell>
          <cell r="G419">
            <v>3</v>
          </cell>
          <cell r="H419">
            <v>3</v>
          </cell>
          <cell r="I419">
            <v>0.75347222222626442</v>
          </cell>
          <cell r="J419">
            <v>3</v>
          </cell>
          <cell r="K419">
            <v>2</v>
          </cell>
          <cell r="L419" t="str">
            <v>NN</v>
          </cell>
          <cell r="M419" t="str">
            <v>Florianopolis</v>
          </cell>
          <cell r="N419" t="str">
            <v>Recife</v>
          </cell>
          <cell r="O419">
            <v>1642.1999999999998</v>
          </cell>
          <cell r="P419">
            <v>875.76</v>
          </cell>
          <cell r="Q419">
            <v>2517.96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9</v>
          </cell>
          <cell r="W419">
            <v>562.94999999999993</v>
          </cell>
          <cell r="X419">
            <v>0</v>
          </cell>
          <cell r="Z419">
            <v>562.94999999999993</v>
          </cell>
          <cell r="AA419">
            <v>3080.91</v>
          </cell>
        </row>
        <row r="420">
          <cell r="A420">
            <v>406</v>
          </cell>
          <cell r="B420">
            <v>44803</v>
          </cell>
          <cell r="C420" t="str">
            <v>Patricia Figueiredo Sarquis Herden</v>
          </cell>
          <cell r="D420" t="str">
            <v>Conselheiro</v>
          </cell>
          <cell r="E420">
            <v>44802.361111111109</v>
          </cell>
          <cell r="F420">
            <v>44802.767361111109</v>
          </cell>
          <cell r="G420">
            <v>0</v>
          </cell>
          <cell r="H420">
            <v>0</v>
          </cell>
          <cell r="I420">
            <v>0.40625</v>
          </cell>
          <cell r="J420">
            <v>0</v>
          </cell>
          <cell r="K420">
            <v>2</v>
          </cell>
          <cell r="L420" t="str">
            <v>E</v>
          </cell>
          <cell r="M420" t="str">
            <v>Florianopolis</v>
          </cell>
          <cell r="N420" t="str">
            <v>CAU/SC</v>
          </cell>
          <cell r="O420">
            <v>0</v>
          </cell>
          <cell r="P420">
            <v>187.68</v>
          </cell>
          <cell r="Q420">
            <v>187.68</v>
          </cell>
          <cell r="R420">
            <v>60</v>
          </cell>
          <cell r="S420">
            <v>103.8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Z420">
            <v>103.8</v>
          </cell>
          <cell r="AA420">
            <v>291.48</v>
          </cell>
        </row>
        <row r="421">
          <cell r="A421">
            <v>407</v>
          </cell>
          <cell r="B421">
            <v>44803</v>
          </cell>
          <cell r="C421" t="str">
            <v>Rosana Silveira</v>
          </cell>
          <cell r="D421" t="str">
            <v>Conselheiro</v>
          </cell>
          <cell r="E421">
            <v>44783.5</v>
          </cell>
          <cell r="F421">
            <v>44783.725694444445</v>
          </cell>
          <cell r="G421">
            <v>0</v>
          </cell>
          <cell r="H421">
            <v>0</v>
          </cell>
          <cell r="I421">
            <v>0.22569444444525288</v>
          </cell>
          <cell r="J421">
            <v>0</v>
          </cell>
          <cell r="K421">
            <v>2</v>
          </cell>
          <cell r="L421" t="str">
            <v>E</v>
          </cell>
          <cell r="M421" t="str">
            <v>Palhoça</v>
          </cell>
          <cell r="N421" t="str">
            <v>Hard Rock</v>
          </cell>
          <cell r="O421">
            <v>0</v>
          </cell>
          <cell r="P421">
            <v>187.68</v>
          </cell>
          <cell r="Q421">
            <v>187.68</v>
          </cell>
          <cell r="R421">
            <v>83</v>
          </cell>
          <cell r="S421">
            <v>143.59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Z421">
            <v>143.59</v>
          </cell>
          <cell r="AA421">
            <v>331.27</v>
          </cell>
        </row>
        <row r="422">
          <cell r="A422">
            <v>408</v>
          </cell>
          <cell r="B422">
            <v>44803</v>
          </cell>
          <cell r="C422" t="str">
            <v>Rosana Silveira</v>
          </cell>
          <cell r="D422" t="str">
            <v>Conselheiro</v>
          </cell>
          <cell r="E422">
            <v>44785.322916666664</v>
          </cell>
          <cell r="F422">
            <v>44785.586805555555</v>
          </cell>
          <cell r="G422">
            <v>0</v>
          </cell>
          <cell r="H422">
            <v>0</v>
          </cell>
          <cell r="I422">
            <v>0.26388888889050577</v>
          </cell>
          <cell r="J422">
            <v>0</v>
          </cell>
          <cell r="K422">
            <v>2</v>
          </cell>
          <cell r="L422" t="str">
            <v>E</v>
          </cell>
          <cell r="M422" t="str">
            <v>Palhoça</v>
          </cell>
          <cell r="N422" t="str">
            <v>CAU/SC</v>
          </cell>
          <cell r="O422">
            <v>0</v>
          </cell>
          <cell r="P422">
            <v>187.68</v>
          </cell>
          <cell r="Q422">
            <v>187.68</v>
          </cell>
          <cell r="R422">
            <v>97</v>
          </cell>
          <cell r="S422">
            <v>167.81</v>
          </cell>
          <cell r="T422">
            <v>1</v>
          </cell>
          <cell r="U422">
            <v>63.7</v>
          </cell>
          <cell r="V422">
            <v>0</v>
          </cell>
          <cell r="W422">
            <v>0</v>
          </cell>
          <cell r="X422">
            <v>0</v>
          </cell>
          <cell r="Z422">
            <v>231.51</v>
          </cell>
          <cell r="AA422">
            <v>419.19</v>
          </cell>
        </row>
        <row r="423">
          <cell r="A423">
            <v>409</v>
          </cell>
          <cell r="B423">
            <v>44803</v>
          </cell>
          <cell r="C423" t="str">
            <v>Rosana Silveira</v>
          </cell>
          <cell r="D423" t="str">
            <v>Conselheiro</v>
          </cell>
          <cell r="E423">
            <v>44796.517361111109</v>
          </cell>
          <cell r="F423">
            <v>44796.798611111109</v>
          </cell>
          <cell r="G423">
            <v>0</v>
          </cell>
          <cell r="H423">
            <v>0</v>
          </cell>
          <cell r="I423">
            <v>0.28125</v>
          </cell>
          <cell r="J423">
            <v>0</v>
          </cell>
          <cell r="K423">
            <v>2</v>
          </cell>
          <cell r="L423" t="str">
            <v>E</v>
          </cell>
          <cell r="M423" t="str">
            <v>Palhoça</v>
          </cell>
          <cell r="N423" t="str">
            <v>CAU/SC</v>
          </cell>
          <cell r="O423">
            <v>0</v>
          </cell>
          <cell r="P423">
            <v>187.68</v>
          </cell>
          <cell r="Q423">
            <v>187.68</v>
          </cell>
          <cell r="R423">
            <v>97</v>
          </cell>
          <cell r="S423">
            <v>167.81</v>
          </cell>
          <cell r="T423">
            <v>1</v>
          </cell>
          <cell r="U423">
            <v>63.7</v>
          </cell>
          <cell r="V423">
            <v>0</v>
          </cell>
          <cell r="W423">
            <v>0</v>
          </cell>
          <cell r="X423">
            <v>0</v>
          </cell>
          <cell r="Z423">
            <v>231.51</v>
          </cell>
          <cell r="AA423">
            <v>419.19</v>
          </cell>
        </row>
        <row r="424">
          <cell r="A424">
            <v>410</v>
          </cell>
          <cell r="B424">
            <v>44803</v>
          </cell>
          <cell r="C424" t="str">
            <v>Rosana Silveira</v>
          </cell>
          <cell r="D424" t="str">
            <v>Conselheiro</v>
          </cell>
          <cell r="E424">
            <v>44804.447916666664</v>
          </cell>
          <cell r="F424">
            <v>44807.659722222219</v>
          </cell>
          <cell r="G424">
            <v>3</v>
          </cell>
          <cell r="H424">
            <v>3</v>
          </cell>
          <cell r="I424">
            <v>0.21180555555474712</v>
          </cell>
          <cell r="J424">
            <v>3</v>
          </cell>
          <cell r="K424">
            <v>2</v>
          </cell>
          <cell r="L424" t="str">
            <v>E</v>
          </cell>
          <cell r="M424" t="str">
            <v>Palhoça</v>
          </cell>
          <cell r="N424" t="str">
            <v>Chapecó Hotel Lang Palace</v>
          </cell>
          <cell r="O424">
            <v>1172.97</v>
          </cell>
          <cell r="P424">
            <v>750.72</v>
          </cell>
          <cell r="Q424">
            <v>1923.69</v>
          </cell>
          <cell r="R424">
            <v>125</v>
          </cell>
          <cell r="S424">
            <v>216.25</v>
          </cell>
          <cell r="T424">
            <v>3</v>
          </cell>
          <cell r="U424">
            <v>191.10000000000002</v>
          </cell>
          <cell r="V424">
            <v>0</v>
          </cell>
          <cell r="W424">
            <v>0</v>
          </cell>
          <cell r="X424">
            <v>0</v>
          </cell>
          <cell r="Z424">
            <v>407.35</v>
          </cell>
          <cell r="AA424">
            <v>2331.04</v>
          </cell>
        </row>
        <row r="425">
          <cell r="A425">
            <v>411</v>
          </cell>
          <cell r="B425">
            <v>44803</v>
          </cell>
          <cell r="C425" t="str">
            <v>Larissa Moreira</v>
          </cell>
          <cell r="D425" t="str">
            <v>Conselheiro</v>
          </cell>
          <cell r="E425">
            <v>44802.34375</v>
          </cell>
          <cell r="F425">
            <v>44802.927083333336</v>
          </cell>
          <cell r="G425">
            <v>0</v>
          </cell>
          <cell r="H425">
            <v>0</v>
          </cell>
          <cell r="I425">
            <v>0.58333333333575865</v>
          </cell>
          <cell r="J425">
            <v>0</v>
          </cell>
          <cell r="K425">
            <v>2</v>
          </cell>
          <cell r="L425" t="str">
            <v>E</v>
          </cell>
          <cell r="M425" t="str">
            <v>Joinville</v>
          </cell>
          <cell r="N425" t="str">
            <v>CAU/SC</v>
          </cell>
          <cell r="O425">
            <v>0</v>
          </cell>
          <cell r="P425">
            <v>187.68</v>
          </cell>
          <cell r="Q425">
            <v>187.68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4</v>
          </cell>
          <cell r="W425">
            <v>218.92</v>
          </cell>
          <cell r="Z425">
            <v>218.92</v>
          </cell>
          <cell r="AA425">
            <v>406.6</v>
          </cell>
        </row>
        <row r="426">
          <cell r="A426">
            <v>412</v>
          </cell>
          <cell r="B426">
            <v>44803</v>
          </cell>
          <cell r="C426" t="str">
            <v>Larissa Moreira</v>
          </cell>
          <cell r="D426" t="str">
            <v>Conselheiro</v>
          </cell>
          <cell r="E426">
            <v>44804.465277777781</v>
          </cell>
          <cell r="F426">
            <v>44807.725694444445</v>
          </cell>
          <cell r="G426">
            <v>3</v>
          </cell>
          <cell r="H426">
            <v>3</v>
          </cell>
          <cell r="I426">
            <v>0.26041666666424135</v>
          </cell>
          <cell r="J426">
            <v>3</v>
          </cell>
          <cell r="K426">
            <v>2</v>
          </cell>
          <cell r="L426" t="str">
            <v>E</v>
          </cell>
          <cell r="M426" t="str">
            <v>Joinville</v>
          </cell>
          <cell r="N426" t="str">
            <v>Chapecó Hotel Lang Palace</v>
          </cell>
          <cell r="O426">
            <v>1172.97</v>
          </cell>
          <cell r="P426">
            <v>750.72</v>
          </cell>
          <cell r="Q426">
            <v>1923.69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4</v>
          </cell>
          <cell r="W426">
            <v>218.92</v>
          </cell>
          <cell r="X426">
            <v>0</v>
          </cell>
          <cell r="Y426">
            <v>44831</v>
          </cell>
          <cell r="Z426">
            <v>218.92</v>
          </cell>
          <cell r="AA426">
            <v>2142.61</v>
          </cell>
        </row>
        <row r="427">
          <cell r="A427">
            <v>413</v>
          </cell>
          <cell r="B427">
            <v>44803</v>
          </cell>
          <cell r="C427" t="str">
            <v>Gogliardo Vieira Maragno</v>
          </cell>
          <cell r="D427" t="str">
            <v>Conselheiro</v>
          </cell>
          <cell r="E427">
            <v>44802.53125</v>
          </cell>
          <cell r="F427">
            <v>44802.763888888891</v>
          </cell>
          <cell r="G427">
            <v>0</v>
          </cell>
          <cell r="H427">
            <v>0</v>
          </cell>
          <cell r="I427">
            <v>0.23263888889050577</v>
          </cell>
          <cell r="J427">
            <v>0</v>
          </cell>
          <cell r="K427">
            <v>2</v>
          </cell>
          <cell r="L427" t="str">
            <v>E</v>
          </cell>
          <cell r="M427" t="str">
            <v>Florianopolis</v>
          </cell>
          <cell r="N427" t="str">
            <v>CAU/SC</v>
          </cell>
          <cell r="O427">
            <v>0</v>
          </cell>
          <cell r="P427">
            <v>187.68</v>
          </cell>
          <cell r="Q427">
            <v>187.68</v>
          </cell>
          <cell r="R427">
            <v>32</v>
          </cell>
          <cell r="S427">
            <v>55.36</v>
          </cell>
          <cell r="T427">
            <v>1</v>
          </cell>
          <cell r="U427">
            <v>63.7</v>
          </cell>
          <cell r="V427">
            <v>0</v>
          </cell>
          <cell r="W427">
            <v>0</v>
          </cell>
          <cell r="X427">
            <v>0</v>
          </cell>
          <cell r="Z427">
            <v>119.06</v>
          </cell>
          <cell r="AA427">
            <v>306.74</v>
          </cell>
        </row>
        <row r="428">
          <cell r="A428">
            <v>414</v>
          </cell>
          <cell r="B428">
            <v>44803</v>
          </cell>
          <cell r="C428" t="str">
            <v>Gogliardo Vieira Maragno</v>
          </cell>
          <cell r="D428" t="str">
            <v>Conselheiro</v>
          </cell>
          <cell r="E428">
            <v>44804.833333333336</v>
          </cell>
          <cell r="F428">
            <v>44807.611111111109</v>
          </cell>
          <cell r="G428">
            <v>3</v>
          </cell>
          <cell r="H428">
            <v>3</v>
          </cell>
          <cell r="I428">
            <v>0</v>
          </cell>
          <cell r="J428">
            <v>3</v>
          </cell>
          <cell r="K428">
            <v>0</v>
          </cell>
          <cell r="L428" t="str">
            <v>E</v>
          </cell>
          <cell r="M428" t="str">
            <v>Florianopolis</v>
          </cell>
          <cell r="N428" t="str">
            <v>Chapecó Hotel Lang Palace</v>
          </cell>
          <cell r="O428">
            <v>1172.97</v>
          </cell>
          <cell r="P428">
            <v>563.04</v>
          </cell>
          <cell r="Q428">
            <v>1736.01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8</v>
          </cell>
          <cell r="W428">
            <v>437.84</v>
          </cell>
          <cell r="X428">
            <v>0</v>
          </cell>
          <cell r="Z428">
            <v>437.84</v>
          </cell>
          <cell r="AA428">
            <v>2173.85</v>
          </cell>
        </row>
        <row r="429">
          <cell r="A429">
            <v>415</v>
          </cell>
          <cell r="B429">
            <v>44803</v>
          </cell>
          <cell r="C429" t="str">
            <v>Juliana Cordula Dreher de Andrade</v>
          </cell>
          <cell r="D429" t="str">
            <v>Conselheiro</v>
          </cell>
          <cell r="E429">
            <v>44802.541666666664</v>
          </cell>
          <cell r="F429">
            <v>44802.75</v>
          </cell>
          <cell r="G429">
            <v>0</v>
          </cell>
          <cell r="H429">
            <v>0</v>
          </cell>
          <cell r="I429">
            <v>0.20833333333575865</v>
          </cell>
          <cell r="J429">
            <v>0</v>
          </cell>
          <cell r="K429">
            <v>1</v>
          </cell>
          <cell r="L429" t="str">
            <v>E</v>
          </cell>
          <cell r="M429" t="str">
            <v>Florianopolis</v>
          </cell>
          <cell r="N429" t="str">
            <v>CAU/SC</v>
          </cell>
          <cell r="O429">
            <v>0</v>
          </cell>
          <cell r="P429">
            <v>93.84</v>
          </cell>
          <cell r="Q429">
            <v>93.84</v>
          </cell>
          <cell r="R429">
            <v>15</v>
          </cell>
          <cell r="S429">
            <v>25.95</v>
          </cell>
          <cell r="T429">
            <v>1</v>
          </cell>
          <cell r="U429">
            <v>63.7</v>
          </cell>
          <cell r="V429">
            <v>0</v>
          </cell>
          <cell r="W429">
            <v>0</v>
          </cell>
          <cell r="X429">
            <v>0</v>
          </cell>
          <cell r="Z429">
            <v>89.65</v>
          </cell>
          <cell r="AA429">
            <v>183.49</v>
          </cell>
        </row>
        <row r="430">
          <cell r="A430">
            <v>416</v>
          </cell>
          <cell r="B430">
            <v>44803</v>
          </cell>
          <cell r="C430" t="str">
            <v>Juliana Cordula Dreher de Andrade</v>
          </cell>
          <cell r="D430" t="str">
            <v>Conselheiro</v>
          </cell>
          <cell r="E430">
            <v>44804.503472222219</v>
          </cell>
          <cell r="F430">
            <v>44807.236111111109</v>
          </cell>
          <cell r="G430">
            <v>3</v>
          </cell>
          <cell r="H430">
            <v>3</v>
          </cell>
          <cell r="I430">
            <v>0</v>
          </cell>
          <cell r="J430">
            <v>3</v>
          </cell>
          <cell r="K430">
            <v>0</v>
          </cell>
          <cell r="L430" t="str">
            <v>E</v>
          </cell>
          <cell r="M430" t="str">
            <v>Florianopolis</v>
          </cell>
          <cell r="N430" t="str">
            <v>Chapecó Hotel Lang Palace</v>
          </cell>
          <cell r="O430">
            <v>1172.97</v>
          </cell>
          <cell r="P430">
            <v>563.04</v>
          </cell>
          <cell r="Q430">
            <v>1736.01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Z430">
            <v>0</v>
          </cell>
          <cell r="AA430">
            <v>1736.01</v>
          </cell>
        </row>
        <row r="431">
          <cell r="A431">
            <v>417</v>
          </cell>
          <cell r="B431">
            <v>44803</v>
          </cell>
          <cell r="C431" t="str">
            <v>Eliane de Queiroz Gomes Castro</v>
          </cell>
          <cell r="D431" t="str">
            <v>Conselheiro</v>
          </cell>
          <cell r="E431">
            <v>44802.409722222219</v>
          </cell>
          <cell r="F431">
            <v>44804.409722222219</v>
          </cell>
          <cell r="G431">
            <v>2</v>
          </cell>
          <cell r="H431">
            <v>2</v>
          </cell>
          <cell r="I431">
            <v>0</v>
          </cell>
          <cell r="J431">
            <v>2</v>
          </cell>
          <cell r="K431">
            <v>0</v>
          </cell>
          <cell r="L431" t="str">
            <v>E</v>
          </cell>
          <cell r="M431" t="str">
            <v>Rio do Sul</v>
          </cell>
          <cell r="N431" t="str">
            <v>CAU/SC</v>
          </cell>
          <cell r="O431">
            <v>781.98</v>
          </cell>
          <cell r="P431">
            <v>375.36</v>
          </cell>
          <cell r="Q431">
            <v>1157.3400000000001</v>
          </cell>
          <cell r="R431">
            <v>380</v>
          </cell>
          <cell r="S431">
            <v>657.4</v>
          </cell>
          <cell r="T431">
            <v>2</v>
          </cell>
          <cell r="U431">
            <v>127.4</v>
          </cell>
          <cell r="V431">
            <v>0</v>
          </cell>
          <cell r="W431">
            <v>0</v>
          </cell>
          <cell r="X431">
            <v>0</v>
          </cell>
          <cell r="Z431">
            <v>784.8</v>
          </cell>
          <cell r="AA431">
            <v>1942.1400000000003</v>
          </cell>
        </row>
        <row r="432">
          <cell r="A432">
            <v>418</v>
          </cell>
          <cell r="B432">
            <v>44803</v>
          </cell>
          <cell r="C432" t="str">
            <v>Eliane de Queiroz Gomes Castro</v>
          </cell>
          <cell r="D432" t="str">
            <v>Conselheiro</v>
          </cell>
          <cell r="E432">
            <v>44804.583333333336</v>
          </cell>
          <cell r="F432">
            <v>44807.576388888891</v>
          </cell>
          <cell r="G432">
            <v>3</v>
          </cell>
          <cell r="H432">
            <v>3</v>
          </cell>
          <cell r="I432">
            <v>0</v>
          </cell>
          <cell r="J432">
            <v>3</v>
          </cell>
          <cell r="K432">
            <v>0</v>
          </cell>
          <cell r="L432" t="str">
            <v>E</v>
          </cell>
          <cell r="M432" t="str">
            <v>Rio do Sul</v>
          </cell>
          <cell r="N432" t="str">
            <v>Chapecó Hotel Lang Palace</v>
          </cell>
          <cell r="O432">
            <v>1172.97</v>
          </cell>
          <cell r="P432">
            <v>563.04</v>
          </cell>
          <cell r="Q432">
            <v>1736.01</v>
          </cell>
          <cell r="R432">
            <v>766</v>
          </cell>
          <cell r="S432">
            <v>1325.18</v>
          </cell>
          <cell r="T432">
            <v>2</v>
          </cell>
          <cell r="U432">
            <v>127.4</v>
          </cell>
          <cell r="V432">
            <v>0</v>
          </cell>
          <cell r="W432">
            <v>0</v>
          </cell>
          <cell r="X432">
            <v>0</v>
          </cell>
          <cell r="Z432">
            <v>1452.5800000000002</v>
          </cell>
          <cell r="AA432">
            <v>3188.59</v>
          </cell>
        </row>
        <row r="433">
          <cell r="A433">
            <v>419</v>
          </cell>
          <cell r="B433">
            <v>44803</v>
          </cell>
          <cell r="C433" t="str">
            <v>Silvya Helena Caprario</v>
          </cell>
          <cell r="D433" t="str">
            <v>Conselheiro</v>
          </cell>
          <cell r="E433">
            <v>44795.527777777781</v>
          </cell>
          <cell r="F433">
            <v>44795.763888888891</v>
          </cell>
          <cell r="G433">
            <v>0</v>
          </cell>
          <cell r="H433">
            <v>0</v>
          </cell>
          <cell r="I433">
            <v>0.23611111110949423</v>
          </cell>
          <cell r="J433">
            <v>0</v>
          </cell>
          <cell r="K433">
            <v>2</v>
          </cell>
          <cell r="L433" t="str">
            <v>E</v>
          </cell>
          <cell r="M433" t="str">
            <v>Florianopolis</v>
          </cell>
          <cell r="N433" t="str">
            <v>CAU/SC</v>
          </cell>
          <cell r="O433">
            <v>0</v>
          </cell>
          <cell r="P433">
            <v>187.68</v>
          </cell>
          <cell r="Q433">
            <v>187.68</v>
          </cell>
          <cell r="R433">
            <v>52</v>
          </cell>
          <cell r="S433">
            <v>89.96</v>
          </cell>
          <cell r="T433">
            <v>1</v>
          </cell>
          <cell r="U433">
            <v>63.7</v>
          </cell>
          <cell r="V433">
            <v>0</v>
          </cell>
          <cell r="W433">
            <v>0</v>
          </cell>
          <cell r="X433">
            <v>0</v>
          </cell>
          <cell r="Z433">
            <v>153.66</v>
          </cell>
          <cell r="AA433">
            <v>341.34</v>
          </cell>
        </row>
        <row r="434">
          <cell r="A434">
            <v>420</v>
          </cell>
          <cell r="B434">
            <v>44803</v>
          </cell>
          <cell r="C434" t="str">
            <v>Silvya Helena Caprario</v>
          </cell>
          <cell r="D434" t="str">
            <v>Conselheiro</v>
          </cell>
          <cell r="E434">
            <v>44802.527777777781</v>
          </cell>
          <cell r="F434">
            <v>44802.763888888891</v>
          </cell>
          <cell r="G434">
            <v>0</v>
          </cell>
          <cell r="H434">
            <v>0</v>
          </cell>
          <cell r="I434">
            <v>0.23611111110949423</v>
          </cell>
          <cell r="J434">
            <v>0</v>
          </cell>
          <cell r="K434">
            <v>2</v>
          </cell>
          <cell r="L434" t="str">
            <v>E</v>
          </cell>
          <cell r="M434" t="str">
            <v>Florianopolis</v>
          </cell>
          <cell r="N434" t="str">
            <v>CAU/SC</v>
          </cell>
          <cell r="O434">
            <v>0</v>
          </cell>
          <cell r="P434">
            <v>187.68</v>
          </cell>
          <cell r="Q434">
            <v>187.68</v>
          </cell>
          <cell r="R434">
            <v>52</v>
          </cell>
          <cell r="S434">
            <v>89.96</v>
          </cell>
          <cell r="T434">
            <v>1</v>
          </cell>
          <cell r="U434">
            <v>63.7</v>
          </cell>
          <cell r="V434">
            <v>0</v>
          </cell>
          <cell r="W434">
            <v>0</v>
          </cell>
          <cell r="X434">
            <v>0</v>
          </cell>
          <cell r="Z434">
            <v>153.66</v>
          </cell>
          <cell r="AA434">
            <v>341.34</v>
          </cell>
        </row>
        <row r="435">
          <cell r="A435">
            <v>421</v>
          </cell>
          <cell r="B435">
            <v>44803</v>
          </cell>
          <cell r="C435" t="str">
            <v>Silvya Helena Caprario</v>
          </cell>
          <cell r="D435" t="str">
            <v>Conselheiro</v>
          </cell>
          <cell r="E435">
            <v>44803.527777777781</v>
          </cell>
          <cell r="F435">
            <v>44803.763888888891</v>
          </cell>
          <cell r="G435">
            <v>0</v>
          </cell>
          <cell r="H435">
            <v>0</v>
          </cell>
          <cell r="I435">
            <v>0.23611111110949423</v>
          </cell>
          <cell r="J435">
            <v>0</v>
          </cell>
          <cell r="K435">
            <v>2</v>
          </cell>
          <cell r="L435" t="str">
            <v>E</v>
          </cell>
          <cell r="M435" t="str">
            <v>Florianopolis</v>
          </cell>
          <cell r="N435" t="str">
            <v>CAU/SC</v>
          </cell>
          <cell r="O435">
            <v>0</v>
          </cell>
          <cell r="P435">
            <v>187.68</v>
          </cell>
          <cell r="Q435">
            <v>187.68</v>
          </cell>
          <cell r="R435">
            <v>52</v>
          </cell>
          <cell r="S435">
            <v>89.96</v>
          </cell>
          <cell r="T435">
            <v>1</v>
          </cell>
          <cell r="U435">
            <v>63.7</v>
          </cell>
          <cell r="V435">
            <v>0</v>
          </cell>
          <cell r="W435">
            <v>0</v>
          </cell>
          <cell r="X435">
            <v>0</v>
          </cell>
          <cell r="Z435">
            <v>153.66</v>
          </cell>
          <cell r="AA435">
            <v>341.34</v>
          </cell>
        </row>
        <row r="436">
          <cell r="A436">
            <v>422</v>
          </cell>
          <cell r="B436">
            <v>44810</v>
          </cell>
          <cell r="C436" t="str">
            <v>Silvya Helena Caprario</v>
          </cell>
          <cell r="D436" t="str">
            <v>Conselheiro</v>
          </cell>
          <cell r="E436">
            <v>44804.461805555555</v>
          </cell>
          <cell r="F436">
            <v>44807.652777777781</v>
          </cell>
          <cell r="G436">
            <v>3</v>
          </cell>
          <cell r="H436">
            <v>3</v>
          </cell>
          <cell r="I436">
            <v>0.19097222222626442</v>
          </cell>
          <cell r="J436">
            <v>3</v>
          </cell>
          <cell r="K436">
            <v>1</v>
          </cell>
          <cell r="L436" t="str">
            <v>E</v>
          </cell>
          <cell r="M436" t="str">
            <v>Florianopolis</v>
          </cell>
          <cell r="N436" t="str">
            <v>Chapecó Hotel Lang Palace</v>
          </cell>
          <cell r="O436">
            <v>1172.97</v>
          </cell>
          <cell r="P436">
            <v>656.88</v>
          </cell>
          <cell r="Q436">
            <v>1829.85</v>
          </cell>
          <cell r="R436">
            <v>77</v>
          </cell>
          <cell r="S436">
            <v>133.21</v>
          </cell>
          <cell r="T436">
            <v>0</v>
          </cell>
          <cell r="U436">
            <v>0</v>
          </cell>
          <cell r="V436">
            <v>2</v>
          </cell>
          <cell r="W436">
            <v>109.46</v>
          </cell>
          <cell r="X436">
            <v>0</v>
          </cell>
          <cell r="Y436">
            <v>44810</v>
          </cell>
          <cell r="Z436">
            <v>242.67000000000002</v>
          </cell>
          <cell r="AA436">
            <v>2072.52</v>
          </cell>
        </row>
        <row r="437">
          <cell r="A437">
            <v>423</v>
          </cell>
          <cell r="B437">
            <v>44803</v>
          </cell>
          <cell r="C437" t="str">
            <v>Jose Alberto Gebara</v>
          </cell>
          <cell r="D437" t="str">
            <v>Conselheiro</v>
          </cell>
          <cell r="E437">
            <v>44789.378472222219</v>
          </cell>
          <cell r="F437">
            <v>44789.770833333336</v>
          </cell>
          <cell r="G437">
            <v>0</v>
          </cell>
          <cell r="H437">
            <v>0</v>
          </cell>
          <cell r="I437">
            <v>0.39236111111677019</v>
          </cell>
          <cell r="J437">
            <v>0</v>
          </cell>
          <cell r="K437">
            <v>2</v>
          </cell>
          <cell r="L437" t="str">
            <v>E</v>
          </cell>
          <cell r="M437" t="str">
            <v>Florianopolis</v>
          </cell>
          <cell r="N437" t="str">
            <v>CAU/SC</v>
          </cell>
          <cell r="O437">
            <v>0</v>
          </cell>
          <cell r="P437">
            <v>187.68</v>
          </cell>
          <cell r="Q437">
            <v>187.68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2</v>
          </cell>
          <cell r="W437">
            <v>109.46</v>
          </cell>
          <cell r="X437">
            <v>0</v>
          </cell>
          <cell r="Z437">
            <v>109.46</v>
          </cell>
          <cell r="AA437">
            <v>297.14</v>
          </cell>
        </row>
        <row r="438">
          <cell r="A438">
            <v>424</v>
          </cell>
          <cell r="B438">
            <v>44803</v>
          </cell>
          <cell r="C438" t="str">
            <v>Jose Alberto Gebara</v>
          </cell>
          <cell r="D438" t="str">
            <v>Conselheiro</v>
          </cell>
          <cell r="E438">
            <v>44796.538194444445</v>
          </cell>
          <cell r="F438">
            <v>44796.753472222219</v>
          </cell>
          <cell r="G438">
            <v>0</v>
          </cell>
          <cell r="H438">
            <v>0</v>
          </cell>
          <cell r="I438">
            <v>0.21527777777373558</v>
          </cell>
          <cell r="J438">
            <v>0</v>
          </cell>
          <cell r="K438">
            <v>2</v>
          </cell>
          <cell r="L438" t="str">
            <v>E</v>
          </cell>
          <cell r="M438" t="str">
            <v>Florianopolis</v>
          </cell>
          <cell r="N438" t="str">
            <v>CAU/SC</v>
          </cell>
          <cell r="O438">
            <v>0</v>
          </cell>
          <cell r="P438">
            <v>187.68</v>
          </cell>
          <cell r="Q438">
            <v>187.68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2</v>
          </cell>
          <cell r="W438">
            <v>109.46</v>
          </cell>
          <cell r="X438">
            <v>0</v>
          </cell>
          <cell r="Z438">
            <v>109.46</v>
          </cell>
          <cell r="AA438">
            <v>297.14</v>
          </cell>
        </row>
        <row r="439">
          <cell r="A439">
            <v>425</v>
          </cell>
          <cell r="B439">
            <v>44803</v>
          </cell>
          <cell r="C439" t="str">
            <v>Janete Sueli Krueger</v>
          </cell>
          <cell r="D439" t="str">
            <v>Conselheiro</v>
          </cell>
          <cell r="E439">
            <v>44796.770833333336</v>
          </cell>
          <cell r="F439">
            <v>44797.611111111109</v>
          </cell>
          <cell r="G439">
            <v>1</v>
          </cell>
          <cell r="H439">
            <v>1</v>
          </cell>
          <cell r="I439">
            <v>0</v>
          </cell>
          <cell r="J439">
            <v>1</v>
          </cell>
          <cell r="K439">
            <v>0</v>
          </cell>
          <cell r="L439" t="str">
            <v>E</v>
          </cell>
          <cell r="M439" t="str">
            <v>Penha</v>
          </cell>
          <cell r="N439" t="str">
            <v>CAU/SC</v>
          </cell>
          <cell r="O439">
            <v>390.99</v>
          </cell>
          <cell r="P439">
            <v>187.68</v>
          </cell>
          <cell r="Q439">
            <v>578.67000000000007</v>
          </cell>
          <cell r="R439">
            <v>236</v>
          </cell>
          <cell r="S439">
            <v>408.28</v>
          </cell>
          <cell r="T439">
            <v>1</v>
          </cell>
          <cell r="U439">
            <v>63.7</v>
          </cell>
          <cell r="V439">
            <v>0</v>
          </cell>
          <cell r="W439">
            <v>0</v>
          </cell>
          <cell r="X439">
            <v>0</v>
          </cell>
          <cell r="Z439">
            <v>471.97999999999996</v>
          </cell>
          <cell r="AA439">
            <v>1050.6500000000001</v>
          </cell>
        </row>
        <row r="440">
          <cell r="A440">
            <v>426</v>
          </cell>
          <cell r="B440">
            <v>44803</v>
          </cell>
          <cell r="C440" t="str">
            <v>Rodrigo Althoff Medeiros</v>
          </cell>
          <cell r="D440" t="str">
            <v>Conselheiro</v>
          </cell>
          <cell r="E440">
            <v>44802.472222222219</v>
          </cell>
          <cell r="F440">
            <v>44802.840277777781</v>
          </cell>
          <cell r="G440">
            <v>0</v>
          </cell>
          <cell r="H440">
            <v>0</v>
          </cell>
          <cell r="I440">
            <v>0.36805555556202307</v>
          </cell>
          <cell r="J440">
            <v>0</v>
          </cell>
          <cell r="K440">
            <v>2</v>
          </cell>
          <cell r="L440" t="str">
            <v>E</v>
          </cell>
          <cell r="M440" t="str">
            <v>Tubarao</v>
          </cell>
          <cell r="N440" t="str">
            <v>CAU/SC</v>
          </cell>
          <cell r="O440">
            <v>0</v>
          </cell>
          <cell r="P440">
            <v>187.68</v>
          </cell>
          <cell r="Q440">
            <v>187.68</v>
          </cell>
          <cell r="R440">
            <v>272</v>
          </cell>
          <cell r="S440">
            <v>470.56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Z440">
            <v>470.56</v>
          </cell>
          <cell r="AA440">
            <v>658.24</v>
          </cell>
        </row>
        <row r="441">
          <cell r="A441">
            <v>427</v>
          </cell>
          <cell r="B441">
            <v>44803</v>
          </cell>
          <cell r="C441" t="str">
            <v>Mateus Szomorovszky</v>
          </cell>
          <cell r="D441" t="str">
            <v>Convidado</v>
          </cell>
          <cell r="E441">
            <v>44802.4375</v>
          </cell>
          <cell r="F441">
            <v>44802.875</v>
          </cell>
          <cell r="G441">
            <v>0</v>
          </cell>
          <cell r="H441">
            <v>0</v>
          </cell>
          <cell r="I441">
            <v>0.4375</v>
          </cell>
          <cell r="J441">
            <v>0</v>
          </cell>
          <cell r="K441">
            <v>2</v>
          </cell>
          <cell r="L441" t="str">
            <v>E</v>
          </cell>
          <cell r="M441" t="str">
            <v>Joinville</v>
          </cell>
          <cell r="N441" t="str">
            <v>CAU/SC</v>
          </cell>
          <cell r="O441">
            <v>0</v>
          </cell>
          <cell r="P441">
            <v>187.68</v>
          </cell>
          <cell r="Q441">
            <v>187.68</v>
          </cell>
          <cell r="R441">
            <v>363</v>
          </cell>
          <cell r="S441">
            <v>627.99</v>
          </cell>
          <cell r="T441">
            <v>1</v>
          </cell>
          <cell r="U441">
            <v>63.7</v>
          </cell>
          <cell r="V441">
            <v>0</v>
          </cell>
          <cell r="W441">
            <v>0</v>
          </cell>
          <cell r="X441">
            <v>0</v>
          </cell>
          <cell r="Z441">
            <v>691.69</v>
          </cell>
          <cell r="AA441">
            <v>879.37000000000012</v>
          </cell>
        </row>
        <row r="442">
          <cell r="A442">
            <v>428</v>
          </cell>
          <cell r="B442">
            <v>44803</v>
          </cell>
          <cell r="C442" t="str">
            <v>Henrique Rafael de Lima</v>
          </cell>
          <cell r="D442" t="str">
            <v>Conselheiro</v>
          </cell>
          <cell r="E442">
            <v>44802.4375</v>
          </cell>
          <cell r="F442">
            <v>44802.875</v>
          </cell>
          <cell r="G442">
            <v>0</v>
          </cell>
          <cell r="H442">
            <v>0</v>
          </cell>
          <cell r="I442">
            <v>0.4375</v>
          </cell>
          <cell r="J442">
            <v>0</v>
          </cell>
          <cell r="K442">
            <v>2</v>
          </cell>
          <cell r="L442" t="str">
            <v>E</v>
          </cell>
          <cell r="M442" t="str">
            <v>Joinville</v>
          </cell>
          <cell r="N442" t="str">
            <v>CAU/SC</v>
          </cell>
          <cell r="O442">
            <v>0</v>
          </cell>
          <cell r="P442">
            <v>187.68</v>
          </cell>
          <cell r="Q442">
            <v>187.68</v>
          </cell>
          <cell r="R442">
            <v>352</v>
          </cell>
          <cell r="S442">
            <v>608.96</v>
          </cell>
          <cell r="T442">
            <v>1</v>
          </cell>
          <cell r="U442">
            <v>63.7</v>
          </cell>
          <cell r="V442">
            <v>0</v>
          </cell>
          <cell r="W442">
            <v>0</v>
          </cell>
          <cell r="X442">
            <v>0</v>
          </cell>
          <cell r="Z442">
            <v>672.66000000000008</v>
          </cell>
          <cell r="AA442">
            <v>860.34000000000015</v>
          </cell>
        </row>
        <row r="443">
          <cell r="A443">
            <v>429</v>
          </cell>
          <cell r="B443">
            <v>44803</v>
          </cell>
          <cell r="C443" t="str">
            <v>Luiz Alberto de Souza</v>
          </cell>
          <cell r="D443" t="str">
            <v>Convidado</v>
          </cell>
          <cell r="E443">
            <v>44804.458333333336</v>
          </cell>
          <cell r="F443">
            <v>44807.708333333336</v>
          </cell>
          <cell r="G443">
            <v>3</v>
          </cell>
          <cell r="H443">
            <v>3</v>
          </cell>
          <cell r="I443">
            <v>0.25</v>
          </cell>
          <cell r="J443">
            <v>3</v>
          </cell>
          <cell r="K443">
            <v>2</v>
          </cell>
          <cell r="L443" t="str">
            <v>E</v>
          </cell>
          <cell r="M443" t="str">
            <v>Joinville</v>
          </cell>
          <cell r="N443" t="str">
            <v>Chapecó Hotel Lang Palace</v>
          </cell>
          <cell r="O443">
            <v>1172.97</v>
          </cell>
          <cell r="P443">
            <v>750.72</v>
          </cell>
          <cell r="Q443">
            <v>1923.69</v>
          </cell>
          <cell r="R443">
            <v>167</v>
          </cell>
          <cell r="S443">
            <v>288.91000000000003</v>
          </cell>
          <cell r="T443">
            <v>3</v>
          </cell>
          <cell r="U443">
            <v>191.10000000000002</v>
          </cell>
          <cell r="V443">
            <v>0</v>
          </cell>
          <cell r="W443">
            <v>0</v>
          </cell>
          <cell r="X443">
            <v>0</v>
          </cell>
          <cell r="Z443">
            <v>480.01000000000005</v>
          </cell>
          <cell r="AA443">
            <v>2403.6999999999998</v>
          </cell>
        </row>
        <row r="444">
          <cell r="A444">
            <v>430</v>
          </cell>
          <cell r="B444">
            <v>44803</v>
          </cell>
          <cell r="C444" t="str">
            <v>Gabriela Fernanda Grisa</v>
          </cell>
          <cell r="D444" t="str">
            <v>Conselheiro</v>
          </cell>
          <cell r="E444">
            <v>44805.25</v>
          </cell>
          <cell r="F444">
            <v>44806.923611111109</v>
          </cell>
          <cell r="G444">
            <v>1</v>
          </cell>
          <cell r="H444">
            <v>1</v>
          </cell>
          <cell r="I444">
            <v>0.67361111110949423</v>
          </cell>
          <cell r="J444">
            <v>1</v>
          </cell>
          <cell r="K444">
            <v>2</v>
          </cell>
          <cell r="L444" t="str">
            <v>E</v>
          </cell>
          <cell r="M444" t="str">
            <v>Irani</v>
          </cell>
          <cell r="N444" t="str">
            <v>Chapecó Hotel Lang Palace</v>
          </cell>
          <cell r="O444">
            <v>390.99</v>
          </cell>
          <cell r="P444">
            <v>375.36</v>
          </cell>
          <cell r="Q444">
            <v>766.35</v>
          </cell>
          <cell r="R444">
            <v>238</v>
          </cell>
          <cell r="S444">
            <v>411.74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Z444">
            <v>411.74</v>
          </cell>
          <cell r="AA444">
            <v>1178.0900000000001</v>
          </cell>
        </row>
        <row r="445">
          <cell r="A445">
            <v>431</v>
          </cell>
          <cell r="B445">
            <v>44803</v>
          </cell>
          <cell r="C445" t="str">
            <v>Alexandre Kröner</v>
          </cell>
          <cell r="D445" t="str">
            <v>Convidado</v>
          </cell>
          <cell r="E445">
            <v>44805.371527777781</v>
          </cell>
          <cell r="F445">
            <v>44806.614583333336</v>
          </cell>
          <cell r="G445">
            <v>1</v>
          </cell>
          <cell r="H445">
            <v>1</v>
          </cell>
          <cell r="I445">
            <v>0.24305555555474712</v>
          </cell>
          <cell r="J445">
            <v>1</v>
          </cell>
          <cell r="K445">
            <v>2</v>
          </cell>
          <cell r="L445" t="str">
            <v>E</v>
          </cell>
          <cell r="M445" t="str">
            <v>São Paulo</v>
          </cell>
          <cell r="N445" t="str">
            <v>Chapecó Hotel Lang Palace</v>
          </cell>
          <cell r="O445">
            <v>390.99</v>
          </cell>
          <cell r="P445">
            <v>375.36</v>
          </cell>
          <cell r="Q445">
            <v>766.35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6</v>
          </cell>
          <cell r="W445">
            <v>328.38</v>
          </cell>
          <cell r="X445">
            <v>0</v>
          </cell>
          <cell r="Z445">
            <v>328.38</v>
          </cell>
          <cell r="AA445">
            <v>1094.73</v>
          </cell>
        </row>
        <row r="446">
          <cell r="A446">
            <v>432</v>
          </cell>
          <cell r="B446">
            <v>44803</v>
          </cell>
          <cell r="C446" t="str">
            <v>Rodrigo Kirck Rebêlo</v>
          </cell>
          <cell r="D446" t="str">
            <v>Convidado</v>
          </cell>
          <cell r="E446">
            <v>44804.541666666664</v>
          </cell>
          <cell r="F446">
            <v>44806.996527777781</v>
          </cell>
          <cell r="G446">
            <v>2</v>
          </cell>
          <cell r="H446">
            <v>2</v>
          </cell>
          <cell r="I446">
            <v>0.45486111111677019</v>
          </cell>
          <cell r="J446">
            <v>2</v>
          </cell>
          <cell r="K446">
            <v>2</v>
          </cell>
          <cell r="L446" t="str">
            <v>E</v>
          </cell>
          <cell r="M446" t="str">
            <v>Itajaí</v>
          </cell>
          <cell r="N446" t="str">
            <v>Chapecó Hotel Lang Palace</v>
          </cell>
          <cell r="O446">
            <v>781.98</v>
          </cell>
          <cell r="P446">
            <v>563.04</v>
          </cell>
          <cell r="Q446">
            <v>1345.02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4</v>
          </cell>
          <cell r="W446">
            <v>218.92</v>
          </cell>
          <cell r="X446">
            <v>0</v>
          </cell>
          <cell r="Z446">
            <v>218.92</v>
          </cell>
          <cell r="AA446">
            <v>1563.94</v>
          </cell>
        </row>
        <row r="447">
          <cell r="A447">
            <v>433</v>
          </cell>
          <cell r="B447">
            <v>44803</v>
          </cell>
          <cell r="C447" t="str">
            <v>Vítor Hugo Dentello Araújo</v>
          </cell>
          <cell r="D447" t="str">
            <v>Convidado</v>
          </cell>
          <cell r="E447">
            <v>44805.104166666664</v>
          </cell>
          <cell r="F447">
            <v>44807.229166666664</v>
          </cell>
          <cell r="G447">
            <v>2</v>
          </cell>
          <cell r="H447">
            <v>2</v>
          </cell>
          <cell r="I447">
            <v>0.125</v>
          </cell>
          <cell r="J447">
            <v>2</v>
          </cell>
          <cell r="K447">
            <v>1</v>
          </cell>
          <cell r="L447" t="str">
            <v>E</v>
          </cell>
          <cell r="M447" t="str">
            <v>Curitiba</v>
          </cell>
          <cell r="N447" t="str">
            <v>Chapecó Hotel Lang Palace</v>
          </cell>
          <cell r="O447">
            <v>390.99</v>
          </cell>
          <cell r="P447">
            <v>469.20000000000005</v>
          </cell>
          <cell r="Q447">
            <v>860.19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4</v>
          </cell>
          <cell r="W447">
            <v>218.92</v>
          </cell>
          <cell r="X447">
            <v>459</v>
          </cell>
          <cell r="Z447">
            <v>677.92</v>
          </cell>
          <cell r="AA447">
            <v>1538.1100000000001</v>
          </cell>
        </row>
        <row r="448">
          <cell r="A448">
            <v>434</v>
          </cell>
          <cell r="B448">
            <v>44803</v>
          </cell>
          <cell r="C448" t="str">
            <v xml:space="preserve">Daniel Marques de Lucena </v>
          </cell>
          <cell r="D448" t="str">
            <v>Convidado</v>
          </cell>
          <cell r="E448">
            <v>44804.541666666664</v>
          </cell>
          <cell r="F448">
            <v>44805.996527777781</v>
          </cell>
          <cell r="G448">
            <v>1</v>
          </cell>
          <cell r="H448">
            <v>1</v>
          </cell>
          <cell r="I448">
            <v>0.45486111111677019</v>
          </cell>
          <cell r="J448">
            <v>1</v>
          </cell>
          <cell r="K448">
            <v>2</v>
          </cell>
          <cell r="L448" t="str">
            <v>E</v>
          </cell>
          <cell r="M448" t="str">
            <v>Florianopolis</v>
          </cell>
          <cell r="N448" t="str">
            <v>Chapecó Hotel Lang Palace</v>
          </cell>
          <cell r="O448">
            <v>390.99</v>
          </cell>
          <cell r="P448">
            <v>375.36</v>
          </cell>
          <cell r="Q448">
            <v>766.35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4</v>
          </cell>
          <cell r="W448">
            <v>218.92</v>
          </cell>
          <cell r="X448">
            <v>0</v>
          </cell>
          <cell r="Z448">
            <v>218.92</v>
          </cell>
          <cell r="AA448">
            <v>985.27</v>
          </cell>
        </row>
        <row r="449">
          <cell r="A449">
            <v>435</v>
          </cell>
          <cell r="B449">
            <v>44803</v>
          </cell>
          <cell r="C449" t="str">
            <v>José Roberto Geraldine Junior</v>
          </cell>
          <cell r="D449" t="str">
            <v>Convidado</v>
          </cell>
          <cell r="E449">
            <v>44805.291666666664</v>
          </cell>
          <cell r="F449">
            <v>44807.5</v>
          </cell>
          <cell r="G449">
            <v>2</v>
          </cell>
          <cell r="H449">
            <v>2</v>
          </cell>
          <cell r="I449">
            <v>0.20833333333575865</v>
          </cell>
          <cell r="J449">
            <v>2</v>
          </cell>
          <cell r="K449">
            <v>1</v>
          </cell>
          <cell r="L449" t="str">
            <v>E</v>
          </cell>
          <cell r="M449" t="str">
            <v>Ribeirão Preto</v>
          </cell>
          <cell r="N449" t="str">
            <v>Chapecó Hotel Lang Palace</v>
          </cell>
          <cell r="O449">
            <v>781.98</v>
          </cell>
          <cell r="P449">
            <v>469.20000000000005</v>
          </cell>
          <cell r="Q449">
            <v>1251.18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4</v>
          </cell>
          <cell r="W449">
            <v>218.92</v>
          </cell>
          <cell r="X449">
            <v>0</v>
          </cell>
          <cell r="Z449">
            <v>218.92</v>
          </cell>
          <cell r="AA449">
            <v>1470.1000000000001</v>
          </cell>
        </row>
        <row r="450">
          <cell r="A450">
            <v>436</v>
          </cell>
          <cell r="B450">
            <v>44803</v>
          </cell>
          <cell r="C450" t="str">
            <v>Cláudia Teresa Pereira Pires</v>
          </cell>
          <cell r="D450" t="str">
            <v>Convidado</v>
          </cell>
          <cell r="E450">
            <v>44804.565972222219</v>
          </cell>
          <cell r="F450">
            <v>44807.628472222219</v>
          </cell>
          <cell r="G450">
            <v>3</v>
          </cell>
          <cell r="H450">
            <v>3</v>
          </cell>
          <cell r="I450">
            <v>6.25E-2</v>
          </cell>
          <cell r="J450">
            <v>3</v>
          </cell>
          <cell r="K450">
            <v>1</v>
          </cell>
          <cell r="L450" t="str">
            <v>E</v>
          </cell>
          <cell r="M450" t="str">
            <v>Rio de Janeiro</v>
          </cell>
          <cell r="N450" t="str">
            <v>Chapecó Hotel Lang Palace</v>
          </cell>
          <cell r="O450">
            <v>1172.97</v>
          </cell>
          <cell r="P450">
            <v>656.88</v>
          </cell>
          <cell r="Q450">
            <v>1829.85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4</v>
          </cell>
          <cell r="W450">
            <v>218.92</v>
          </cell>
          <cell r="X450">
            <v>0</v>
          </cell>
          <cell r="Z450">
            <v>218.92</v>
          </cell>
          <cell r="AA450">
            <v>2048.77</v>
          </cell>
        </row>
        <row r="451">
          <cell r="A451">
            <v>437</v>
          </cell>
          <cell r="B451">
            <v>44810</v>
          </cell>
          <cell r="C451" t="str">
            <v>Pery Roberto Segala Medeiros</v>
          </cell>
          <cell r="D451" t="str">
            <v>Empregado</v>
          </cell>
          <cell r="E451">
            <v>44815.760416666664</v>
          </cell>
          <cell r="F451">
            <v>44817.996527777781</v>
          </cell>
          <cell r="G451">
            <v>2</v>
          </cell>
          <cell r="H451">
            <v>2</v>
          </cell>
          <cell r="I451">
            <v>0.23611111111677019</v>
          </cell>
          <cell r="J451">
            <v>2</v>
          </cell>
          <cell r="K451">
            <v>2</v>
          </cell>
          <cell r="L451" t="str">
            <v>NN</v>
          </cell>
          <cell r="M451" t="str">
            <v>Florianopolis</v>
          </cell>
          <cell r="N451" t="str">
            <v>Cuiabá</v>
          </cell>
          <cell r="O451">
            <v>1094.8</v>
          </cell>
          <cell r="P451">
            <v>656.81999999999994</v>
          </cell>
          <cell r="Q451">
            <v>1751.62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8</v>
          </cell>
          <cell r="W451">
            <v>500.4</v>
          </cell>
          <cell r="X451">
            <v>0</v>
          </cell>
          <cell r="Z451">
            <v>500.4</v>
          </cell>
          <cell r="AA451">
            <v>2252.02</v>
          </cell>
        </row>
        <row r="452">
          <cell r="A452">
            <v>438</v>
          </cell>
          <cell r="B452">
            <v>44810</v>
          </cell>
          <cell r="C452" t="str">
            <v>Silvana Maria Hall</v>
          </cell>
          <cell r="D452" t="str">
            <v>Conselheiro</v>
          </cell>
          <cell r="E452">
            <v>44805.270833333336</v>
          </cell>
          <cell r="F452">
            <v>44806.909722222219</v>
          </cell>
          <cell r="G452">
            <v>1</v>
          </cell>
          <cell r="H452">
            <v>1</v>
          </cell>
          <cell r="I452">
            <v>0.63888888888322981</v>
          </cell>
          <cell r="J452">
            <v>1</v>
          </cell>
          <cell r="K452">
            <v>2</v>
          </cell>
          <cell r="L452" t="str">
            <v>E</v>
          </cell>
          <cell r="M452" t="str">
            <v>Concordia</v>
          </cell>
          <cell r="N452" t="str">
            <v>Chapecó Hotel Lang Palace</v>
          </cell>
          <cell r="O452">
            <v>390.99</v>
          </cell>
          <cell r="P452">
            <v>375.36</v>
          </cell>
          <cell r="Q452">
            <v>766.35</v>
          </cell>
          <cell r="R452">
            <v>167</v>
          </cell>
          <cell r="S452">
            <v>288.91000000000003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Z452">
            <v>288.91000000000003</v>
          </cell>
          <cell r="AA452">
            <v>1055.26</v>
          </cell>
        </row>
        <row r="453">
          <cell r="A453">
            <v>439</v>
          </cell>
          <cell r="B453">
            <v>44810</v>
          </cell>
          <cell r="C453" t="str">
            <v>Silvana Maria Hall</v>
          </cell>
          <cell r="D453" t="str">
            <v>Conselheiro</v>
          </cell>
          <cell r="E453">
            <v>44812.25</v>
          </cell>
          <cell r="F453">
            <v>44815.510416666664</v>
          </cell>
          <cell r="G453">
            <v>3</v>
          </cell>
          <cell r="H453">
            <v>3</v>
          </cell>
          <cell r="I453">
            <v>0.26041666666424135</v>
          </cell>
          <cell r="J453">
            <v>3</v>
          </cell>
          <cell r="K453">
            <v>2</v>
          </cell>
          <cell r="L453" t="str">
            <v>NN</v>
          </cell>
          <cell r="M453" t="str">
            <v>Concordia</v>
          </cell>
          <cell r="N453" t="str">
            <v>Rio Branco</v>
          </cell>
          <cell r="O453">
            <v>1642.1999999999998</v>
          </cell>
          <cell r="P453">
            <v>875.76</v>
          </cell>
          <cell r="Q453">
            <v>2517.96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9</v>
          </cell>
          <cell r="W453">
            <v>562.94999999999993</v>
          </cell>
          <cell r="X453">
            <v>0</v>
          </cell>
          <cell r="Z453">
            <v>562.94999999999993</v>
          </cell>
          <cell r="AA453">
            <v>3080.91</v>
          </cell>
        </row>
        <row r="454">
          <cell r="A454">
            <v>440</v>
          </cell>
          <cell r="B454">
            <v>44810</v>
          </cell>
          <cell r="C454" t="str">
            <v>Jose Alberto Gebara</v>
          </cell>
          <cell r="D454" t="str">
            <v>Conselheiro</v>
          </cell>
          <cell r="E454">
            <v>44802.555555555555</v>
          </cell>
          <cell r="F454">
            <v>44802.754166666666</v>
          </cell>
          <cell r="G454">
            <v>0</v>
          </cell>
          <cell r="H454">
            <v>0</v>
          </cell>
          <cell r="I454">
            <v>0.19861111111094942</v>
          </cell>
          <cell r="J454">
            <v>0</v>
          </cell>
          <cell r="K454">
            <v>1</v>
          </cell>
          <cell r="L454" t="str">
            <v>E</v>
          </cell>
          <cell r="M454" t="str">
            <v>Florianopolis</v>
          </cell>
          <cell r="N454" t="str">
            <v>CAU/SC</v>
          </cell>
          <cell r="O454">
            <v>0</v>
          </cell>
          <cell r="P454">
            <v>93.84</v>
          </cell>
          <cell r="Q454">
            <v>93.84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2</v>
          </cell>
          <cell r="W454">
            <v>109.46</v>
          </cell>
          <cell r="X454">
            <v>0</v>
          </cell>
          <cell r="Z454">
            <v>109.46</v>
          </cell>
          <cell r="AA454">
            <v>203.3</v>
          </cell>
        </row>
        <row r="455">
          <cell r="A455">
            <v>441</v>
          </cell>
          <cell r="B455">
            <v>44810</v>
          </cell>
          <cell r="C455" t="str">
            <v>Mariana Campos de Andrade</v>
          </cell>
          <cell r="D455" t="str">
            <v>Conselheiro</v>
          </cell>
          <cell r="E455">
            <v>44812.291666666664</v>
          </cell>
          <cell r="F455">
            <v>44813.958333333336</v>
          </cell>
          <cell r="G455">
            <v>1</v>
          </cell>
          <cell r="H455">
            <v>1</v>
          </cell>
          <cell r="I455">
            <v>0.66666666667151731</v>
          </cell>
          <cell r="J455">
            <v>1</v>
          </cell>
          <cell r="K455">
            <v>2</v>
          </cell>
          <cell r="L455" t="str">
            <v>E</v>
          </cell>
          <cell r="M455" t="str">
            <v>Lages</v>
          </cell>
          <cell r="N455" t="str">
            <v>Florianopolis</v>
          </cell>
          <cell r="O455">
            <v>390.99</v>
          </cell>
          <cell r="P455">
            <v>375.36</v>
          </cell>
          <cell r="Q455">
            <v>766.35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4</v>
          </cell>
          <cell r="W455">
            <v>218.92</v>
          </cell>
          <cell r="X455">
            <v>203.68</v>
          </cell>
          <cell r="Z455">
            <v>422.6</v>
          </cell>
          <cell r="AA455">
            <v>1188.95</v>
          </cell>
        </row>
        <row r="456">
          <cell r="A456">
            <v>442</v>
          </cell>
          <cell r="B456">
            <v>44810</v>
          </cell>
          <cell r="C456" t="str">
            <v>Eliane de Queiroz Gomes Castro</v>
          </cell>
          <cell r="D456" t="str">
            <v>Conselheiro</v>
          </cell>
          <cell r="E456">
            <v>44812.715277777781</v>
          </cell>
          <cell r="F456">
            <v>44813.805555555555</v>
          </cell>
          <cell r="G456">
            <v>1</v>
          </cell>
          <cell r="H456">
            <v>1</v>
          </cell>
          <cell r="I456">
            <v>9.0277777773735579E-2</v>
          </cell>
          <cell r="J456">
            <v>1</v>
          </cell>
          <cell r="K456">
            <v>1</v>
          </cell>
          <cell r="L456" t="str">
            <v>E</v>
          </cell>
          <cell r="M456" t="str">
            <v>Rio do Sul</v>
          </cell>
          <cell r="N456" t="str">
            <v>CAU/SC</v>
          </cell>
          <cell r="O456">
            <v>390.99</v>
          </cell>
          <cell r="P456">
            <v>281.52</v>
          </cell>
          <cell r="Q456">
            <v>672.51</v>
          </cell>
          <cell r="R456">
            <v>380</v>
          </cell>
          <cell r="S456">
            <v>657.4</v>
          </cell>
          <cell r="T456">
            <v>1</v>
          </cell>
          <cell r="U456">
            <v>63.7</v>
          </cell>
          <cell r="V456">
            <v>0</v>
          </cell>
          <cell r="W456">
            <v>0</v>
          </cell>
          <cell r="X456">
            <v>0</v>
          </cell>
          <cell r="Z456">
            <v>721.1</v>
          </cell>
          <cell r="AA456">
            <v>1393.61</v>
          </cell>
        </row>
        <row r="457">
          <cell r="A457">
            <v>443</v>
          </cell>
          <cell r="B457">
            <v>44817</v>
          </cell>
          <cell r="C457" t="str">
            <v>Mauricio Andre Giusti</v>
          </cell>
          <cell r="D457" t="str">
            <v>Conselheiro</v>
          </cell>
          <cell r="E457">
            <v>44805.354166666664</v>
          </cell>
          <cell r="F457">
            <v>44806.833333333336</v>
          </cell>
          <cell r="G457">
            <v>1</v>
          </cell>
          <cell r="H457">
            <v>1</v>
          </cell>
          <cell r="I457">
            <v>0.47916666667151731</v>
          </cell>
          <cell r="J457">
            <v>1</v>
          </cell>
          <cell r="K457">
            <v>2</v>
          </cell>
          <cell r="L457" t="str">
            <v>E</v>
          </cell>
          <cell r="M457" t="str">
            <v>São Miguel do Oeste</v>
          </cell>
          <cell r="N457" t="str">
            <v>Chapecó Hotel Lang Palace</v>
          </cell>
          <cell r="O457">
            <v>0</v>
          </cell>
          <cell r="P457">
            <v>375.36</v>
          </cell>
          <cell r="Q457">
            <v>375.36</v>
          </cell>
          <cell r="R457">
            <v>256</v>
          </cell>
          <cell r="S457">
            <v>442.88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Z457">
            <v>442.88</v>
          </cell>
          <cell r="AA457">
            <v>818.24</v>
          </cell>
        </row>
        <row r="458">
          <cell r="A458">
            <v>444</v>
          </cell>
          <cell r="B458">
            <v>44817</v>
          </cell>
          <cell r="C458" t="str">
            <v>Larissa Moreira</v>
          </cell>
          <cell r="D458" t="str">
            <v>Conselheiro</v>
          </cell>
          <cell r="E458">
            <v>44812.822916666664</v>
          </cell>
          <cell r="F458">
            <v>44813.9375</v>
          </cell>
          <cell r="G458">
            <v>1</v>
          </cell>
          <cell r="H458">
            <v>1</v>
          </cell>
          <cell r="I458">
            <v>0.11458333333575865</v>
          </cell>
          <cell r="J458">
            <v>1</v>
          </cell>
          <cell r="K458">
            <v>1</v>
          </cell>
          <cell r="L458" t="str">
            <v>E</v>
          </cell>
          <cell r="M458" t="str">
            <v>Joinville</v>
          </cell>
          <cell r="N458" t="str">
            <v>CAU/SC</v>
          </cell>
          <cell r="O458">
            <v>390.99</v>
          </cell>
          <cell r="P458">
            <v>281.52</v>
          </cell>
          <cell r="Q458">
            <v>672.51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4</v>
          </cell>
          <cell r="W458">
            <v>218.92</v>
          </cell>
          <cell r="X458">
            <v>162.77000000000001</v>
          </cell>
          <cell r="Z458">
            <v>381.69</v>
          </cell>
          <cell r="AA458">
            <v>1054.2</v>
          </cell>
        </row>
        <row r="459">
          <cell r="A459">
            <v>445</v>
          </cell>
          <cell r="B459">
            <v>44817</v>
          </cell>
          <cell r="C459" t="str">
            <v>Gogliardo Vieira Maragno</v>
          </cell>
          <cell r="D459" t="str">
            <v>Conselheiro</v>
          </cell>
          <cell r="E459">
            <v>44813.347222222219</v>
          </cell>
          <cell r="F459">
            <v>44813.65625</v>
          </cell>
          <cell r="G459">
            <v>0</v>
          </cell>
          <cell r="H459">
            <v>0</v>
          </cell>
          <cell r="I459">
            <v>0.30902777778101154</v>
          </cell>
          <cell r="J459">
            <v>0</v>
          </cell>
          <cell r="K459">
            <v>2</v>
          </cell>
          <cell r="L459" t="str">
            <v>E</v>
          </cell>
          <cell r="M459" t="str">
            <v>Florianopolis</v>
          </cell>
          <cell r="N459" t="str">
            <v>CAU/SC</v>
          </cell>
          <cell r="O459">
            <v>0</v>
          </cell>
          <cell r="P459">
            <v>187.68</v>
          </cell>
          <cell r="Q459">
            <v>187.68</v>
          </cell>
          <cell r="R459">
            <v>32</v>
          </cell>
          <cell r="S459">
            <v>55.36</v>
          </cell>
          <cell r="T459">
            <v>1</v>
          </cell>
          <cell r="U459">
            <v>63.7</v>
          </cell>
          <cell r="V459">
            <v>0</v>
          </cell>
          <cell r="W459">
            <v>0</v>
          </cell>
          <cell r="X459">
            <v>0</v>
          </cell>
          <cell r="Z459">
            <v>119.06</v>
          </cell>
          <cell r="AA459">
            <v>306.74</v>
          </cell>
        </row>
        <row r="460">
          <cell r="A460">
            <v>446</v>
          </cell>
          <cell r="B460">
            <v>44817</v>
          </cell>
          <cell r="C460" t="str">
            <v>Gogliardo Vieira Maragno</v>
          </cell>
          <cell r="D460" t="str">
            <v>Conselheiro</v>
          </cell>
          <cell r="E460">
            <v>44819.666666666664</v>
          </cell>
          <cell r="F460">
            <v>44820.444444444445</v>
          </cell>
          <cell r="G460">
            <v>1</v>
          </cell>
          <cell r="H460">
            <v>1</v>
          </cell>
          <cell r="I460">
            <v>0</v>
          </cell>
          <cell r="J460">
            <v>1</v>
          </cell>
          <cell r="K460">
            <v>0</v>
          </cell>
          <cell r="L460" t="str">
            <v>E</v>
          </cell>
          <cell r="M460" t="str">
            <v>Florianopolis</v>
          </cell>
          <cell r="N460" t="str">
            <v>UNIVILLE</v>
          </cell>
          <cell r="O460">
            <v>390.99</v>
          </cell>
          <cell r="P460">
            <v>187.68</v>
          </cell>
          <cell r="Q460">
            <v>578.67000000000007</v>
          </cell>
          <cell r="R460">
            <v>400</v>
          </cell>
          <cell r="S460">
            <v>692</v>
          </cell>
          <cell r="T460">
            <v>1</v>
          </cell>
          <cell r="U460">
            <v>63.7</v>
          </cell>
          <cell r="V460">
            <v>0</v>
          </cell>
          <cell r="W460">
            <v>0</v>
          </cell>
          <cell r="X460">
            <v>0</v>
          </cell>
          <cell r="Z460">
            <v>755.7</v>
          </cell>
          <cell r="AA460">
            <v>1334.3700000000001</v>
          </cell>
        </row>
        <row r="461">
          <cell r="A461">
            <v>447</v>
          </cell>
          <cell r="B461">
            <v>44817</v>
          </cell>
          <cell r="C461" t="str">
            <v>Patricia Figueiredo Sarquis Herden</v>
          </cell>
          <cell r="D461" t="str">
            <v>Conselheiro</v>
          </cell>
          <cell r="E461">
            <v>44813.340277777781</v>
          </cell>
          <cell r="F461">
            <v>44813.659722222219</v>
          </cell>
          <cell r="G461">
            <v>0</v>
          </cell>
          <cell r="H461">
            <v>0</v>
          </cell>
          <cell r="I461">
            <v>0.31944444443797693</v>
          </cell>
          <cell r="J461">
            <v>0</v>
          </cell>
          <cell r="K461">
            <v>2</v>
          </cell>
          <cell r="L461" t="str">
            <v>E</v>
          </cell>
          <cell r="M461" t="str">
            <v>Florianopolis</v>
          </cell>
          <cell r="N461" t="str">
            <v>CAU/SC</v>
          </cell>
          <cell r="O461">
            <v>0</v>
          </cell>
          <cell r="P461">
            <v>187.68</v>
          </cell>
          <cell r="Q461">
            <v>187.68</v>
          </cell>
          <cell r="R461">
            <v>60</v>
          </cell>
          <cell r="S461">
            <v>103.8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Z461">
            <v>103.8</v>
          </cell>
          <cell r="AA461">
            <v>291.48</v>
          </cell>
        </row>
        <row r="462">
          <cell r="A462">
            <v>448</v>
          </cell>
          <cell r="B462">
            <v>44817</v>
          </cell>
          <cell r="C462" t="str">
            <v>Patricia Figueiredo Sarquis Herden</v>
          </cell>
          <cell r="D462" t="str">
            <v>Conselheiro</v>
          </cell>
          <cell r="E462">
            <v>44823.642361111109</v>
          </cell>
          <cell r="F462">
            <v>44826.638888888891</v>
          </cell>
          <cell r="G462">
            <v>3</v>
          </cell>
          <cell r="H462">
            <v>3</v>
          </cell>
          <cell r="I462">
            <v>0</v>
          </cell>
          <cell r="J462">
            <v>3</v>
          </cell>
          <cell r="K462">
            <v>0</v>
          </cell>
          <cell r="L462" t="str">
            <v>NC</v>
          </cell>
          <cell r="M462" t="str">
            <v>Florianopolis</v>
          </cell>
          <cell r="N462" t="str">
            <v>São Paulo</v>
          </cell>
          <cell r="O462">
            <v>1970.6100000000001</v>
          </cell>
          <cell r="P462">
            <v>750.72</v>
          </cell>
          <cell r="Q462">
            <v>2721.33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9</v>
          </cell>
          <cell r="W462">
            <v>633.41999999999996</v>
          </cell>
          <cell r="X462">
            <v>0</v>
          </cell>
          <cell r="Z462">
            <v>633.41999999999996</v>
          </cell>
          <cell r="AA462">
            <v>3354.75</v>
          </cell>
        </row>
        <row r="463">
          <cell r="A463">
            <v>449</v>
          </cell>
          <cell r="B463">
            <v>44817</v>
          </cell>
          <cell r="C463" t="str">
            <v>Silvya Helena Caprario</v>
          </cell>
          <cell r="D463" t="str">
            <v>Conselheiro</v>
          </cell>
          <cell r="E463">
            <v>44813.34375</v>
          </cell>
          <cell r="F463">
            <v>44813.65625</v>
          </cell>
          <cell r="G463">
            <v>0</v>
          </cell>
          <cell r="H463">
            <v>0</v>
          </cell>
          <cell r="I463">
            <v>0.3125</v>
          </cell>
          <cell r="J463">
            <v>0</v>
          </cell>
          <cell r="K463">
            <v>2</v>
          </cell>
          <cell r="L463" t="str">
            <v>E</v>
          </cell>
          <cell r="M463" t="str">
            <v>Florianopolis</v>
          </cell>
          <cell r="N463" t="str">
            <v>CAU/SC</v>
          </cell>
          <cell r="O463">
            <v>0</v>
          </cell>
          <cell r="P463">
            <v>187.68</v>
          </cell>
          <cell r="Q463">
            <v>187.68</v>
          </cell>
          <cell r="R463">
            <v>52</v>
          </cell>
          <cell r="S463">
            <v>89.96</v>
          </cell>
          <cell r="T463">
            <v>1</v>
          </cell>
          <cell r="U463">
            <v>63.7</v>
          </cell>
          <cell r="V463">
            <v>0</v>
          </cell>
          <cell r="W463">
            <v>0</v>
          </cell>
          <cell r="X463">
            <v>0</v>
          </cell>
          <cell r="Z463">
            <v>153.66</v>
          </cell>
          <cell r="AA463">
            <v>341.34</v>
          </cell>
        </row>
        <row r="464">
          <cell r="A464">
            <v>450</v>
          </cell>
          <cell r="B464">
            <v>44817</v>
          </cell>
          <cell r="C464" t="str">
            <v>Silvya Helena Caprario</v>
          </cell>
          <cell r="D464" t="str">
            <v>Conselheiro</v>
          </cell>
          <cell r="E464">
            <v>44818.527777777781</v>
          </cell>
          <cell r="F464">
            <v>44818.763888888891</v>
          </cell>
          <cell r="G464">
            <v>0</v>
          </cell>
          <cell r="H464">
            <v>0</v>
          </cell>
          <cell r="I464">
            <v>0.23611111110949423</v>
          </cell>
          <cell r="J464">
            <v>0</v>
          </cell>
          <cell r="K464">
            <v>2</v>
          </cell>
          <cell r="L464" t="str">
            <v>E</v>
          </cell>
          <cell r="M464" t="str">
            <v>Florianopolis</v>
          </cell>
          <cell r="N464" t="str">
            <v>CAU/SC</v>
          </cell>
          <cell r="O464">
            <v>0</v>
          </cell>
          <cell r="P464">
            <v>187.68</v>
          </cell>
          <cell r="Q464">
            <v>187.68</v>
          </cell>
          <cell r="R464">
            <v>52</v>
          </cell>
          <cell r="S464">
            <v>89.96</v>
          </cell>
          <cell r="T464">
            <v>1</v>
          </cell>
          <cell r="U464">
            <v>63.7</v>
          </cell>
          <cell r="V464">
            <v>0</v>
          </cell>
          <cell r="W464">
            <v>0</v>
          </cell>
          <cell r="X464">
            <v>0</v>
          </cell>
          <cell r="Z464">
            <v>153.66</v>
          </cell>
          <cell r="AA464">
            <v>341.34</v>
          </cell>
        </row>
        <row r="465">
          <cell r="A465">
            <v>451</v>
          </cell>
          <cell r="B465">
            <v>44817</v>
          </cell>
          <cell r="C465" t="str">
            <v>Silvya Helena Caprario</v>
          </cell>
          <cell r="D465" t="str">
            <v>Conselheiro</v>
          </cell>
          <cell r="E465">
            <v>44819.319444444445</v>
          </cell>
          <cell r="F465">
            <v>44819.53125</v>
          </cell>
          <cell r="G465">
            <v>0</v>
          </cell>
          <cell r="H465">
            <v>0</v>
          </cell>
          <cell r="I465">
            <v>0.21180555555474712</v>
          </cell>
          <cell r="J465">
            <v>0</v>
          </cell>
          <cell r="K465">
            <v>2</v>
          </cell>
          <cell r="L465" t="str">
            <v>E</v>
          </cell>
          <cell r="M465" t="str">
            <v>Florianopolis</v>
          </cell>
          <cell r="N465" t="str">
            <v>CAU/SC</v>
          </cell>
          <cell r="O465">
            <v>0</v>
          </cell>
          <cell r="P465">
            <v>187.68</v>
          </cell>
          <cell r="Q465">
            <v>187.68</v>
          </cell>
          <cell r="R465">
            <v>52</v>
          </cell>
          <cell r="S465">
            <v>89.96</v>
          </cell>
          <cell r="T465">
            <v>1</v>
          </cell>
          <cell r="U465">
            <v>63.7</v>
          </cell>
          <cell r="V465">
            <v>0</v>
          </cell>
          <cell r="W465">
            <v>0</v>
          </cell>
          <cell r="X465">
            <v>0</v>
          </cell>
          <cell r="Z465">
            <v>153.66</v>
          </cell>
          <cell r="AA465">
            <v>341.34</v>
          </cell>
        </row>
        <row r="466">
          <cell r="A466">
            <v>452</v>
          </cell>
          <cell r="B466">
            <v>44817</v>
          </cell>
          <cell r="C466" t="str">
            <v>Mateus Szomorovszky</v>
          </cell>
          <cell r="D466" t="str">
            <v>Convidado</v>
          </cell>
          <cell r="E466">
            <v>44818.430555555555</v>
          </cell>
          <cell r="F466">
            <v>44818.888888888891</v>
          </cell>
          <cell r="G466">
            <v>0</v>
          </cell>
          <cell r="H466">
            <v>0</v>
          </cell>
          <cell r="I466">
            <v>0.45833333333575865</v>
          </cell>
          <cell r="J466">
            <v>0</v>
          </cell>
          <cell r="K466">
            <v>2</v>
          </cell>
          <cell r="L466" t="str">
            <v>E</v>
          </cell>
          <cell r="M466" t="str">
            <v>Joinville</v>
          </cell>
          <cell r="N466" t="str">
            <v>CAU/SC</v>
          </cell>
          <cell r="O466">
            <v>0</v>
          </cell>
          <cell r="P466">
            <v>187.68</v>
          </cell>
          <cell r="Q466">
            <v>187.68</v>
          </cell>
          <cell r="R466">
            <v>363</v>
          </cell>
          <cell r="S466">
            <v>627.99</v>
          </cell>
          <cell r="T466">
            <v>1</v>
          </cell>
          <cell r="U466">
            <v>63.7</v>
          </cell>
          <cell r="V466">
            <v>0</v>
          </cell>
          <cell r="W466">
            <v>0</v>
          </cell>
          <cell r="X466">
            <v>0</v>
          </cell>
          <cell r="Z466">
            <v>691.69</v>
          </cell>
          <cell r="AA466">
            <v>879.37000000000012</v>
          </cell>
        </row>
        <row r="467">
          <cell r="A467">
            <v>453</v>
          </cell>
          <cell r="B467">
            <v>44817</v>
          </cell>
          <cell r="C467" t="str">
            <v>Juliana Cordula Dreher de Andrade</v>
          </cell>
          <cell r="D467" t="str">
            <v>Conselheiro</v>
          </cell>
          <cell r="E467">
            <v>44818.211805555555</v>
          </cell>
          <cell r="F467">
            <v>44821.333333333336</v>
          </cell>
          <cell r="G467">
            <v>3</v>
          </cell>
          <cell r="H467">
            <v>3</v>
          </cell>
          <cell r="I467">
            <v>0.12152777778101154</v>
          </cell>
          <cell r="J467">
            <v>3</v>
          </cell>
          <cell r="K467">
            <v>1</v>
          </cell>
          <cell r="L467" t="str">
            <v>NN</v>
          </cell>
          <cell r="M467" t="str">
            <v>Florianopolis</v>
          </cell>
          <cell r="N467" t="str">
            <v>Cuiabá</v>
          </cell>
          <cell r="O467">
            <v>1642.1999999999998</v>
          </cell>
          <cell r="P467">
            <v>766.29</v>
          </cell>
          <cell r="Q467">
            <v>2408.4899999999998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8</v>
          </cell>
          <cell r="W467">
            <v>500.4</v>
          </cell>
          <cell r="X467">
            <v>0</v>
          </cell>
          <cell r="Z467">
            <v>500.4</v>
          </cell>
          <cell r="AA467">
            <v>2908.89</v>
          </cell>
        </row>
        <row r="468">
          <cell r="A468">
            <v>454</v>
          </cell>
          <cell r="B468">
            <v>44817</v>
          </cell>
          <cell r="C468" t="str">
            <v>Cicero Hipólito da Silva Junior</v>
          </cell>
          <cell r="D468" t="str">
            <v>Empregado</v>
          </cell>
          <cell r="E468">
            <v>44818.569444444445</v>
          </cell>
          <cell r="F468">
            <v>44821.569444444445</v>
          </cell>
          <cell r="G468">
            <v>3</v>
          </cell>
          <cell r="H468">
            <v>3</v>
          </cell>
          <cell r="I468">
            <v>0</v>
          </cell>
          <cell r="J468">
            <v>3</v>
          </cell>
          <cell r="K468">
            <v>0</v>
          </cell>
          <cell r="L468" t="str">
            <v>NN</v>
          </cell>
          <cell r="M468" t="str">
            <v>Florianopolis</v>
          </cell>
          <cell r="N468" t="str">
            <v>Cuiabá</v>
          </cell>
          <cell r="O468">
            <v>1642.1999999999998</v>
          </cell>
          <cell r="P468">
            <v>656.81999999999994</v>
          </cell>
          <cell r="Q468">
            <v>2299.0199999999995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8</v>
          </cell>
          <cell r="W468">
            <v>500.4</v>
          </cell>
          <cell r="X468">
            <v>0</v>
          </cell>
          <cell r="Z468">
            <v>500.4</v>
          </cell>
          <cell r="AA468">
            <v>2799.4199999999996</v>
          </cell>
        </row>
        <row r="469">
          <cell r="A469">
            <v>455</v>
          </cell>
          <cell r="B469">
            <v>44824</v>
          </cell>
          <cell r="C469" t="str">
            <v>Ana Lúcia Córdova Wandscheer</v>
          </cell>
          <cell r="D469" t="str">
            <v>Conselheiro</v>
          </cell>
          <cell r="E469">
            <v>44813.347222222219</v>
          </cell>
          <cell r="F469">
            <v>44813.652777777781</v>
          </cell>
          <cell r="G469">
            <v>0</v>
          </cell>
          <cell r="H469">
            <v>0</v>
          </cell>
          <cell r="I469">
            <v>0.30555555556202307</v>
          </cell>
          <cell r="J469">
            <v>0</v>
          </cell>
          <cell r="K469">
            <v>2</v>
          </cell>
          <cell r="L469" t="str">
            <v>E</v>
          </cell>
          <cell r="M469" t="str">
            <v>Florianopolis</v>
          </cell>
          <cell r="N469" t="str">
            <v>CAU/SC</v>
          </cell>
          <cell r="O469">
            <v>0</v>
          </cell>
          <cell r="P469">
            <v>187.68</v>
          </cell>
          <cell r="Q469">
            <v>187.68</v>
          </cell>
          <cell r="R469">
            <v>28</v>
          </cell>
          <cell r="S469">
            <v>48.44</v>
          </cell>
          <cell r="T469">
            <v>1</v>
          </cell>
          <cell r="U469">
            <v>63.7</v>
          </cell>
          <cell r="V469">
            <v>0</v>
          </cell>
          <cell r="W469">
            <v>0</v>
          </cell>
          <cell r="X469">
            <v>0</v>
          </cell>
          <cell r="Z469">
            <v>112.14</v>
          </cell>
          <cell r="AA469">
            <v>299.82</v>
          </cell>
        </row>
        <row r="470">
          <cell r="A470">
            <v>456</v>
          </cell>
          <cell r="B470">
            <v>44824</v>
          </cell>
          <cell r="C470" t="str">
            <v>Juliana Cordula Dreher de Andrade</v>
          </cell>
          <cell r="D470" t="str">
            <v>Conselheiro</v>
          </cell>
          <cell r="E470">
            <v>44813.35833333333</v>
          </cell>
          <cell r="F470">
            <v>44813.645833333336</v>
          </cell>
          <cell r="G470">
            <v>0</v>
          </cell>
          <cell r="H470">
            <v>0</v>
          </cell>
          <cell r="I470">
            <v>0.28750000000582077</v>
          </cell>
          <cell r="J470">
            <v>0</v>
          </cell>
          <cell r="K470">
            <v>2</v>
          </cell>
          <cell r="L470" t="str">
            <v>E</v>
          </cell>
          <cell r="M470" t="str">
            <v>Florianopolis</v>
          </cell>
          <cell r="N470" t="str">
            <v>CAU/SC</v>
          </cell>
          <cell r="O470">
            <v>0</v>
          </cell>
          <cell r="P470">
            <v>187.68</v>
          </cell>
          <cell r="Q470">
            <v>187.68</v>
          </cell>
          <cell r="R470">
            <v>15</v>
          </cell>
          <cell r="S470">
            <v>25.95</v>
          </cell>
          <cell r="T470">
            <v>1</v>
          </cell>
          <cell r="U470">
            <v>63.7</v>
          </cell>
          <cell r="V470">
            <v>0</v>
          </cell>
          <cell r="W470">
            <v>0</v>
          </cell>
          <cell r="X470">
            <v>0</v>
          </cell>
          <cell r="Z470">
            <v>89.65</v>
          </cell>
          <cell r="AA470">
            <v>277.33</v>
          </cell>
        </row>
        <row r="471">
          <cell r="A471">
            <v>457</v>
          </cell>
          <cell r="B471">
            <v>44824</v>
          </cell>
          <cell r="C471" t="str">
            <v>Pedro Schultz Fonseca Baptista</v>
          </cell>
          <cell r="D471" t="str">
            <v>Empregado</v>
          </cell>
          <cell r="E471">
            <v>44825.583333333336</v>
          </cell>
          <cell r="F471">
            <v>44827.4375</v>
          </cell>
          <cell r="G471">
            <v>2</v>
          </cell>
          <cell r="H471">
            <v>2</v>
          </cell>
          <cell r="I471">
            <v>0</v>
          </cell>
          <cell r="J471">
            <v>2</v>
          </cell>
          <cell r="K471">
            <v>0</v>
          </cell>
          <cell r="L471" t="str">
            <v>NN</v>
          </cell>
          <cell r="M471" t="str">
            <v>Florianopolis</v>
          </cell>
          <cell r="N471" t="str">
            <v xml:space="preserve">Belo Horizonte </v>
          </cell>
          <cell r="O471">
            <v>0</v>
          </cell>
          <cell r="P471">
            <v>437.88</v>
          </cell>
          <cell r="Q471">
            <v>437.88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4</v>
          </cell>
          <cell r="W471">
            <v>250.2</v>
          </cell>
          <cell r="X471">
            <v>0</v>
          </cell>
          <cell r="Z471">
            <v>250.2</v>
          </cell>
          <cell r="AA471">
            <v>688.07999999999993</v>
          </cell>
        </row>
        <row r="472">
          <cell r="A472">
            <v>458</v>
          </cell>
          <cell r="B472">
            <v>44824</v>
          </cell>
          <cell r="C472" t="str">
            <v>Eliane de Queiroz Gomes Castro</v>
          </cell>
          <cell r="D472" t="str">
            <v>Conselheiro</v>
          </cell>
          <cell r="E472">
            <v>44824.708333333336</v>
          </cell>
          <cell r="F472">
            <v>44825.232638888891</v>
          </cell>
          <cell r="G472">
            <v>1</v>
          </cell>
          <cell r="H472">
            <v>1</v>
          </cell>
          <cell r="I472">
            <v>0</v>
          </cell>
          <cell r="J472">
            <v>1</v>
          </cell>
          <cell r="K472">
            <v>0</v>
          </cell>
          <cell r="L472" t="str">
            <v>E</v>
          </cell>
          <cell r="M472" t="str">
            <v>Rio do Sul</v>
          </cell>
          <cell r="N472" t="str">
            <v xml:space="preserve">Belo Horizonte </v>
          </cell>
          <cell r="O472">
            <v>390.99</v>
          </cell>
          <cell r="P472">
            <v>0</v>
          </cell>
          <cell r="Q472">
            <v>390.99</v>
          </cell>
          <cell r="R472">
            <v>0</v>
          </cell>
          <cell r="S472">
            <v>0</v>
          </cell>
          <cell r="U472">
            <v>0</v>
          </cell>
          <cell r="W472">
            <v>0</v>
          </cell>
          <cell r="X472">
            <v>0</v>
          </cell>
          <cell r="Z472">
            <v>0</v>
          </cell>
          <cell r="AA472">
            <v>390.99</v>
          </cell>
        </row>
        <row r="473">
          <cell r="A473">
            <v>458</v>
          </cell>
          <cell r="B473">
            <v>44824</v>
          </cell>
          <cell r="C473" t="str">
            <v>Eliane de Queiroz Gomes Castro</v>
          </cell>
          <cell r="D473" t="str">
            <v>Conselheiro</v>
          </cell>
          <cell r="E473">
            <v>44825.232638888891</v>
          </cell>
          <cell r="F473">
            <v>44828.670138888891</v>
          </cell>
          <cell r="G473">
            <v>3</v>
          </cell>
          <cell r="H473">
            <v>3</v>
          </cell>
          <cell r="I473">
            <v>0.4375</v>
          </cell>
          <cell r="J473">
            <v>3</v>
          </cell>
          <cell r="K473">
            <v>2</v>
          </cell>
          <cell r="L473" t="str">
            <v>NN</v>
          </cell>
          <cell r="M473" t="str">
            <v>Rio do Sul</v>
          </cell>
          <cell r="N473" t="str">
            <v xml:space="preserve">Belo Horizonte </v>
          </cell>
          <cell r="O473">
            <v>1642.1999999999998</v>
          </cell>
          <cell r="P473">
            <v>875.76</v>
          </cell>
          <cell r="Q473">
            <v>2517.96</v>
          </cell>
          <cell r="R473">
            <v>408</v>
          </cell>
          <cell r="S473">
            <v>705.84</v>
          </cell>
          <cell r="T473">
            <v>3</v>
          </cell>
          <cell r="U473">
            <v>191.10000000000002</v>
          </cell>
          <cell r="V473">
            <v>7</v>
          </cell>
          <cell r="W473">
            <v>437.84999999999997</v>
          </cell>
          <cell r="X473">
            <v>0</v>
          </cell>
          <cell r="Z473">
            <v>1334.79</v>
          </cell>
          <cell r="AA473">
            <v>3852.75</v>
          </cell>
        </row>
        <row r="474">
          <cell r="A474">
            <v>459</v>
          </cell>
          <cell r="B474">
            <v>44824</v>
          </cell>
          <cell r="C474" t="str">
            <v>Gogliardo Vieira Maragno</v>
          </cell>
          <cell r="D474" t="str">
            <v>Conselheiro</v>
          </cell>
          <cell r="E474">
            <v>44830.274305555555</v>
          </cell>
          <cell r="F474">
            <v>44833.399305555555</v>
          </cell>
          <cell r="G474">
            <v>3</v>
          </cell>
          <cell r="H474">
            <v>3</v>
          </cell>
          <cell r="I474">
            <v>0.125</v>
          </cell>
          <cell r="J474">
            <v>3</v>
          </cell>
          <cell r="K474">
            <v>1</v>
          </cell>
          <cell r="L474" t="str">
            <v>NC</v>
          </cell>
          <cell r="M474" t="str">
            <v>Florianopolis</v>
          </cell>
          <cell r="N474" t="str">
            <v>São Paulo</v>
          </cell>
          <cell r="O474">
            <v>1970.6100000000001</v>
          </cell>
          <cell r="P474">
            <v>875.84</v>
          </cell>
          <cell r="Q474">
            <v>2846.4500000000003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9</v>
          </cell>
          <cell r="W474">
            <v>633.41999999999996</v>
          </cell>
          <cell r="X474">
            <v>0</v>
          </cell>
          <cell r="Z474">
            <v>633.41999999999996</v>
          </cell>
          <cell r="AA474">
            <v>3479.8700000000003</v>
          </cell>
        </row>
        <row r="475">
          <cell r="A475">
            <v>460</v>
          </cell>
          <cell r="B475">
            <v>44824</v>
          </cell>
          <cell r="C475" t="str">
            <v>Rosana Silveira</v>
          </cell>
          <cell r="D475" t="str">
            <v>Conselheiro</v>
          </cell>
          <cell r="E475">
            <v>44824.618055555555</v>
          </cell>
          <cell r="F475">
            <v>44828.572916666664</v>
          </cell>
          <cell r="G475">
            <v>4</v>
          </cell>
          <cell r="H475">
            <v>4</v>
          </cell>
          <cell r="I475">
            <v>0</v>
          </cell>
          <cell r="J475">
            <v>4</v>
          </cell>
          <cell r="K475">
            <v>0</v>
          </cell>
          <cell r="L475" t="str">
            <v>NN</v>
          </cell>
          <cell r="M475" t="str">
            <v>Palhoça</v>
          </cell>
          <cell r="N475" t="str">
            <v xml:space="preserve">Belo Horizonte </v>
          </cell>
          <cell r="O475">
            <v>2189.6</v>
          </cell>
          <cell r="P475">
            <v>875.76</v>
          </cell>
          <cell r="Q475">
            <v>3065.3599999999997</v>
          </cell>
          <cell r="R475">
            <v>125</v>
          </cell>
          <cell r="S475">
            <v>216.25</v>
          </cell>
          <cell r="T475">
            <v>4</v>
          </cell>
          <cell r="U475">
            <v>254.8</v>
          </cell>
          <cell r="V475">
            <v>8</v>
          </cell>
          <cell r="W475">
            <v>500.4</v>
          </cell>
          <cell r="X475">
            <v>0</v>
          </cell>
          <cell r="Z475">
            <v>971.45</v>
          </cell>
          <cell r="AA475">
            <v>4036.81</v>
          </cell>
        </row>
        <row r="476">
          <cell r="A476">
            <v>461</v>
          </cell>
          <cell r="B476">
            <v>44824</v>
          </cell>
          <cell r="C476" t="str">
            <v>Larissa Moreira</v>
          </cell>
          <cell r="D476" t="str">
            <v>Conselheiro</v>
          </cell>
          <cell r="E476">
            <v>44829.423611111109</v>
          </cell>
          <cell r="F476">
            <v>44833.739583333336</v>
          </cell>
          <cell r="G476">
            <v>4</v>
          </cell>
          <cell r="H476">
            <v>4</v>
          </cell>
          <cell r="I476">
            <v>0.31597222222626442</v>
          </cell>
          <cell r="J476">
            <v>4</v>
          </cell>
          <cell r="K476">
            <v>2</v>
          </cell>
          <cell r="L476" t="str">
            <v>NC</v>
          </cell>
          <cell r="M476" t="str">
            <v>Joinville</v>
          </cell>
          <cell r="N476" t="str">
            <v>São Paulo</v>
          </cell>
          <cell r="O476">
            <v>2627.48</v>
          </cell>
          <cell r="P476">
            <v>1251.2</v>
          </cell>
          <cell r="Q476">
            <v>3878.6800000000003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10</v>
          </cell>
          <cell r="W476">
            <v>703.8</v>
          </cell>
          <cell r="X476">
            <v>0</v>
          </cell>
          <cell r="Z476">
            <v>703.8</v>
          </cell>
          <cell r="AA476">
            <v>4582.4800000000005</v>
          </cell>
        </row>
        <row r="477">
          <cell r="A477">
            <v>462</v>
          </cell>
          <cell r="B477">
            <v>44824</v>
          </cell>
          <cell r="C477" t="str">
            <v>Larissa Moreira</v>
          </cell>
          <cell r="D477" t="str">
            <v>Conselheiro</v>
          </cell>
          <cell r="E477">
            <v>44825.34375</v>
          </cell>
          <cell r="F477">
            <v>44826.34375</v>
          </cell>
          <cell r="G477">
            <v>1</v>
          </cell>
          <cell r="H477">
            <v>1</v>
          </cell>
          <cell r="I477">
            <v>0</v>
          </cell>
          <cell r="J477">
            <v>1</v>
          </cell>
          <cell r="K477">
            <v>0</v>
          </cell>
          <cell r="L477" t="str">
            <v>E</v>
          </cell>
          <cell r="M477" t="str">
            <v>Joinville</v>
          </cell>
          <cell r="N477" t="str">
            <v>CAU/SC</v>
          </cell>
          <cell r="O477">
            <v>390.99</v>
          </cell>
          <cell r="P477">
            <v>187.68</v>
          </cell>
          <cell r="Q477">
            <v>578.67000000000007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5</v>
          </cell>
          <cell r="W477">
            <v>273.64999999999998</v>
          </cell>
          <cell r="X477">
            <v>76.98</v>
          </cell>
          <cell r="Z477">
            <v>350.63</v>
          </cell>
          <cell r="AA477">
            <v>929.30000000000007</v>
          </cell>
        </row>
        <row r="478">
          <cell r="A478">
            <v>463</v>
          </cell>
          <cell r="B478">
            <v>44824</v>
          </cell>
          <cell r="C478" t="str">
            <v>Anne Elise Rosa Soto</v>
          </cell>
          <cell r="D478" t="str">
            <v>Conselheiro</v>
          </cell>
          <cell r="E478">
            <v>44829.423611111109</v>
          </cell>
          <cell r="F478">
            <v>44832.701388888891</v>
          </cell>
          <cell r="G478">
            <v>3</v>
          </cell>
          <cell r="H478">
            <v>3</v>
          </cell>
          <cell r="I478">
            <v>0.27777777778101154</v>
          </cell>
          <cell r="J478">
            <v>3</v>
          </cell>
          <cell r="K478">
            <v>2</v>
          </cell>
          <cell r="L478" t="str">
            <v>NC</v>
          </cell>
          <cell r="M478" t="str">
            <v>Joinville</v>
          </cell>
          <cell r="N478" t="str">
            <v>São Paulo</v>
          </cell>
          <cell r="O478">
            <v>1970.6100000000001</v>
          </cell>
          <cell r="P478">
            <v>1000.96</v>
          </cell>
          <cell r="Q478">
            <v>2971.57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9</v>
          </cell>
          <cell r="W478">
            <v>633.41999999999996</v>
          </cell>
          <cell r="Z478">
            <v>633.41999999999996</v>
          </cell>
          <cell r="AA478">
            <v>3604.9900000000002</v>
          </cell>
        </row>
        <row r="479">
          <cell r="A479">
            <v>464</v>
          </cell>
          <cell r="B479">
            <v>44824</v>
          </cell>
          <cell r="C479" t="str">
            <v>Gogliardo Vieira Maragno</v>
          </cell>
          <cell r="D479" t="str">
            <v>Conselheiro</v>
          </cell>
          <cell r="E479">
            <v>44818.53125</v>
          </cell>
          <cell r="F479">
            <v>44818.763888888891</v>
          </cell>
          <cell r="G479">
            <v>0</v>
          </cell>
          <cell r="H479">
            <v>0</v>
          </cell>
          <cell r="I479">
            <v>0.23263888889050577</v>
          </cell>
          <cell r="J479">
            <v>0</v>
          </cell>
          <cell r="K479">
            <v>2</v>
          </cell>
          <cell r="L479" t="str">
            <v>E</v>
          </cell>
          <cell r="M479" t="str">
            <v>Florianopolis</v>
          </cell>
          <cell r="N479" t="str">
            <v>CAU/SC</v>
          </cell>
          <cell r="O479">
            <v>0</v>
          </cell>
          <cell r="P479">
            <v>187.68</v>
          </cell>
          <cell r="Q479">
            <v>187.68</v>
          </cell>
          <cell r="R479">
            <v>32</v>
          </cell>
          <cell r="S479">
            <v>55.36</v>
          </cell>
          <cell r="T479">
            <v>1</v>
          </cell>
          <cell r="U479">
            <v>63.7</v>
          </cell>
          <cell r="V479">
            <v>0</v>
          </cell>
          <cell r="W479">
            <v>0</v>
          </cell>
          <cell r="X479">
            <v>0</v>
          </cell>
          <cell r="Z479">
            <v>119.06</v>
          </cell>
          <cell r="AA479">
            <v>306.74</v>
          </cell>
        </row>
        <row r="480">
          <cell r="A480">
            <v>465</v>
          </cell>
          <cell r="B480">
            <v>44824</v>
          </cell>
          <cell r="C480" t="str">
            <v>Gogliardo Vieira Maragno</v>
          </cell>
          <cell r="D480" t="str">
            <v>Conselheiro</v>
          </cell>
          <cell r="E480">
            <v>44825.53125</v>
          </cell>
          <cell r="F480">
            <v>44825.763888888891</v>
          </cell>
          <cell r="G480">
            <v>0</v>
          </cell>
          <cell r="H480">
            <v>0</v>
          </cell>
          <cell r="I480">
            <v>0.23263888889050577</v>
          </cell>
          <cell r="J480">
            <v>0</v>
          </cell>
          <cell r="K480">
            <v>2</v>
          </cell>
          <cell r="L480" t="str">
            <v>E</v>
          </cell>
          <cell r="M480" t="str">
            <v>Florianopolis</v>
          </cell>
          <cell r="N480" t="str">
            <v>CAU/SC</v>
          </cell>
          <cell r="O480">
            <v>0</v>
          </cell>
          <cell r="P480">
            <v>187.68</v>
          </cell>
          <cell r="Q480">
            <v>187.68</v>
          </cell>
          <cell r="R480">
            <v>32</v>
          </cell>
          <cell r="S480">
            <v>55.36</v>
          </cell>
          <cell r="T480">
            <v>1</v>
          </cell>
          <cell r="U480">
            <v>63.7</v>
          </cell>
          <cell r="V480">
            <v>0</v>
          </cell>
          <cell r="W480">
            <v>0</v>
          </cell>
          <cell r="X480">
            <v>0</v>
          </cell>
          <cell r="Z480">
            <v>119.06</v>
          </cell>
          <cell r="AA480">
            <v>306.74</v>
          </cell>
        </row>
        <row r="481">
          <cell r="A481">
            <v>466</v>
          </cell>
          <cell r="B481">
            <v>44824</v>
          </cell>
          <cell r="C481" t="str">
            <v>Silvya Helena Caprario</v>
          </cell>
          <cell r="D481" t="str">
            <v>Conselheiro</v>
          </cell>
          <cell r="E481">
            <v>44817.381944444445</v>
          </cell>
          <cell r="F481">
            <v>44817.53125</v>
          </cell>
          <cell r="G481">
            <v>0</v>
          </cell>
          <cell r="H481">
            <v>0</v>
          </cell>
          <cell r="I481">
            <v>0.14930555555474712</v>
          </cell>
          <cell r="J481">
            <v>0</v>
          </cell>
          <cell r="K481">
            <v>1</v>
          </cell>
          <cell r="L481" t="str">
            <v>E</v>
          </cell>
          <cell r="M481" t="str">
            <v>Florianopolis</v>
          </cell>
          <cell r="N481" t="str">
            <v>CRA/SC</v>
          </cell>
          <cell r="O481">
            <v>0</v>
          </cell>
          <cell r="P481">
            <v>93.84</v>
          </cell>
          <cell r="Q481">
            <v>93.84</v>
          </cell>
          <cell r="R481">
            <v>52</v>
          </cell>
          <cell r="S481">
            <v>89.96</v>
          </cell>
          <cell r="T481">
            <v>1</v>
          </cell>
          <cell r="U481">
            <v>63.7</v>
          </cell>
          <cell r="V481">
            <v>0</v>
          </cell>
          <cell r="W481">
            <v>0</v>
          </cell>
          <cell r="X481">
            <v>0</v>
          </cell>
          <cell r="Z481">
            <v>153.66</v>
          </cell>
          <cell r="AA481">
            <v>247.5</v>
          </cell>
        </row>
        <row r="482">
          <cell r="A482">
            <v>467</v>
          </cell>
          <cell r="B482">
            <v>44824</v>
          </cell>
          <cell r="C482" t="str">
            <v>Janete Sueli Krueger</v>
          </cell>
          <cell r="D482" t="str">
            <v>Conselheiro</v>
          </cell>
          <cell r="E482">
            <v>44813.270833333336</v>
          </cell>
          <cell r="F482">
            <v>44813.743055555555</v>
          </cell>
          <cell r="G482">
            <v>0</v>
          </cell>
          <cell r="H482">
            <v>0</v>
          </cell>
          <cell r="I482">
            <v>0.47222222221898846</v>
          </cell>
          <cell r="J482">
            <v>0</v>
          </cell>
          <cell r="K482">
            <v>2</v>
          </cell>
          <cell r="L482" t="str">
            <v>E</v>
          </cell>
          <cell r="M482" t="str">
            <v>Penha</v>
          </cell>
          <cell r="N482" t="str">
            <v>CAU/SC</v>
          </cell>
          <cell r="O482">
            <v>0</v>
          </cell>
          <cell r="P482">
            <v>187.68</v>
          </cell>
          <cell r="Q482">
            <v>187.68</v>
          </cell>
          <cell r="R482">
            <v>236</v>
          </cell>
          <cell r="S482">
            <v>408.28</v>
          </cell>
          <cell r="T482">
            <v>1</v>
          </cell>
          <cell r="U482">
            <v>63.7</v>
          </cell>
          <cell r="V482">
            <v>0</v>
          </cell>
          <cell r="W482">
            <v>0</v>
          </cell>
          <cell r="X482">
            <v>0</v>
          </cell>
          <cell r="Z482">
            <v>471.97999999999996</v>
          </cell>
          <cell r="AA482">
            <v>659.66000000000008</v>
          </cell>
        </row>
        <row r="483">
          <cell r="A483">
            <v>468</v>
          </cell>
          <cell r="B483">
            <v>44824</v>
          </cell>
          <cell r="C483" t="str">
            <v>Mauricio Andre Giusti</v>
          </cell>
          <cell r="D483" t="str">
            <v>Conselheiro</v>
          </cell>
          <cell r="E483">
            <v>44830.190972222219</v>
          </cell>
          <cell r="F483">
            <v>44830.982638888891</v>
          </cell>
          <cell r="G483">
            <v>0</v>
          </cell>
          <cell r="H483">
            <v>0</v>
          </cell>
          <cell r="I483">
            <v>0.79166666667151731</v>
          </cell>
          <cell r="J483">
            <v>0</v>
          </cell>
          <cell r="K483">
            <v>2</v>
          </cell>
          <cell r="L483" t="str">
            <v>E</v>
          </cell>
          <cell r="M483" t="str">
            <v>São Miguel do Oeste</v>
          </cell>
          <cell r="N483" t="str">
            <v>CAU/SC</v>
          </cell>
          <cell r="O483">
            <v>0</v>
          </cell>
          <cell r="P483">
            <v>187.68</v>
          </cell>
          <cell r="Q483">
            <v>187.68</v>
          </cell>
          <cell r="R483">
            <v>277</v>
          </cell>
          <cell r="S483">
            <v>479.21</v>
          </cell>
          <cell r="T483">
            <v>0</v>
          </cell>
          <cell r="U483">
            <v>0</v>
          </cell>
          <cell r="V483">
            <v>2</v>
          </cell>
          <cell r="W483">
            <v>109.46</v>
          </cell>
          <cell r="X483">
            <v>0</v>
          </cell>
          <cell r="Z483">
            <v>588.66999999999996</v>
          </cell>
          <cell r="AA483">
            <v>776.35</v>
          </cell>
        </row>
        <row r="484">
          <cell r="A484">
            <v>469</v>
          </cell>
          <cell r="B484">
            <v>44831</v>
          </cell>
          <cell r="C484" t="str">
            <v>Eliane de Queiroz Gomes Castro</v>
          </cell>
          <cell r="D484" t="str">
            <v>Conselheiro</v>
          </cell>
          <cell r="E484">
            <v>44831.409722222219</v>
          </cell>
          <cell r="F484">
            <v>44832.409722222219</v>
          </cell>
          <cell r="G484">
            <v>1</v>
          </cell>
          <cell r="H484">
            <v>1</v>
          </cell>
          <cell r="I484">
            <v>0</v>
          </cell>
          <cell r="J484">
            <v>1</v>
          </cell>
          <cell r="K484">
            <v>0</v>
          </cell>
          <cell r="L484" t="str">
            <v>E</v>
          </cell>
          <cell r="M484" t="str">
            <v>Rio do Sul</v>
          </cell>
          <cell r="N484" t="str">
            <v>CAU/SC</v>
          </cell>
          <cell r="O484">
            <v>390.99</v>
          </cell>
          <cell r="P484">
            <v>187.68</v>
          </cell>
          <cell r="Q484">
            <v>578.67000000000007</v>
          </cell>
          <cell r="R484">
            <v>380</v>
          </cell>
          <cell r="S484">
            <v>657.4</v>
          </cell>
          <cell r="T484">
            <v>1</v>
          </cell>
          <cell r="U484">
            <v>63.7</v>
          </cell>
          <cell r="V484">
            <v>0</v>
          </cell>
          <cell r="W484">
            <v>0</v>
          </cell>
          <cell r="X484">
            <v>0</v>
          </cell>
          <cell r="Z484">
            <v>721.1</v>
          </cell>
          <cell r="AA484">
            <v>1299.7700000000002</v>
          </cell>
        </row>
        <row r="485">
          <cell r="A485">
            <v>470</v>
          </cell>
          <cell r="B485">
            <v>44831</v>
          </cell>
          <cell r="C485" t="str">
            <v>Eliane de Queiroz Gomes Castro</v>
          </cell>
          <cell r="D485" t="str">
            <v>Conselheiro</v>
          </cell>
          <cell r="E485">
            <v>44833.715277777781</v>
          </cell>
          <cell r="F485">
            <v>44834.680555555555</v>
          </cell>
          <cell r="G485">
            <v>1</v>
          </cell>
          <cell r="H485">
            <v>1</v>
          </cell>
          <cell r="I485">
            <v>0</v>
          </cell>
          <cell r="J485">
            <v>1</v>
          </cell>
          <cell r="K485">
            <v>0</v>
          </cell>
          <cell r="L485" t="str">
            <v>E</v>
          </cell>
          <cell r="M485" t="str">
            <v>Rio do Sul</v>
          </cell>
          <cell r="N485" t="str">
            <v>CAU/SC</v>
          </cell>
          <cell r="O485">
            <v>390.99</v>
          </cell>
          <cell r="P485">
            <v>187.68</v>
          </cell>
          <cell r="Q485">
            <v>578.67000000000007</v>
          </cell>
          <cell r="R485">
            <v>380</v>
          </cell>
          <cell r="S485">
            <v>657.4</v>
          </cell>
          <cell r="T485">
            <v>1</v>
          </cell>
          <cell r="U485">
            <v>63.7</v>
          </cell>
          <cell r="V485">
            <v>0</v>
          </cell>
          <cell r="W485">
            <v>0</v>
          </cell>
          <cell r="X485">
            <v>0</v>
          </cell>
          <cell r="Z485">
            <v>721.1</v>
          </cell>
          <cell r="AA485">
            <v>1299.7700000000002</v>
          </cell>
        </row>
        <row r="486">
          <cell r="A486">
            <v>471</v>
          </cell>
          <cell r="B486">
            <v>44831</v>
          </cell>
          <cell r="C486" t="str">
            <v>José Antonio Lanchoti</v>
          </cell>
          <cell r="D486" t="str">
            <v>Convidado</v>
          </cell>
          <cell r="E486">
            <v>44837.315972222219</v>
          </cell>
          <cell r="F486">
            <v>44840.444444444445</v>
          </cell>
          <cell r="G486">
            <v>3</v>
          </cell>
          <cell r="H486">
            <v>3</v>
          </cell>
          <cell r="I486">
            <v>0.12847222222626442</v>
          </cell>
          <cell r="J486">
            <v>3</v>
          </cell>
          <cell r="K486">
            <v>1</v>
          </cell>
          <cell r="L486" t="str">
            <v>E</v>
          </cell>
          <cell r="M486" t="str">
            <v>Brodowski</v>
          </cell>
          <cell r="N486" t="str">
            <v>Florianopolis</v>
          </cell>
          <cell r="O486">
            <v>1172.97</v>
          </cell>
          <cell r="P486">
            <v>656.88</v>
          </cell>
          <cell r="Q486">
            <v>1829.85</v>
          </cell>
          <cell r="R486">
            <v>56</v>
          </cell>
          <cell r="S486">
            <v>96.88</v>
          </cell>
          <cell r="T486">
            <v>3</v>
          </cell>
          <cell r="U486">
            <v>191.10000000000002</v>
          </cell>
          <cell r="V486">
            <v>6</v>
          </cell>
          <cell r="W486">
            <v>328.38</v>
          </cell>
          <cell r="X486">
            <v>0</v>
          </cell>
          <cell r="Z486">
            <v>616.36</v>
          </cell>
          <cell r="AA486">
            <v>2446.21</v>
          </cell>
        </row>
        <row r="487">
          <cell r="A487">
            <v>472</v>
          </cell>
          <cell r="B487">
            <v>44831</v>
          </cell>
          <cell r="C487" t="str">
            <v>Luiz Alberto de Souza</v>
          </cell>
          <cell r="D487" t="str">
            <v>Convidado</v>
          </cell>
          <cell r="E487">
            <v>44837.416666666664</v>
          </cell>
          <cell r="F487">
            <v>44839.833333333336</v>
          </cell>
          <cell r="G487">
            <v>2</v>
          </cell>
          <cell r="H487">
            <v>2</v>
          </cell>
          <cell r="I487">
            <v>0.41666666667151731</v>
          </cell>
          <cell r="J487">
            <v>2</v>
          </cell>
          <cell r="K487">
            <v>2</v>
          </cell>
          <cell r="L487" t="str">
            <v>E</v>
          </cell>
          <cell r="M487" t="str">
            <v>Joinville</v>
          </cell>
          <cell r="N487" t="str">
            <v>Florianopolis</v>
          </cell>
          <cell r="O487">
            <v>781.98</v>
          </cell>
          <cell r="P487">
            <v>563.04</v>
          </cell>
          <cell r="Q487">
            <v>1345.02</v>
          </cell>
          <cell r="R487">
            <v>353</v>
          </cell>
          <cell r="S487">
            <v>610.68999999999994</v>
          </cell>
          <cell r="T487">
            <v>3</v>
          </cell>
          <cell r="U487">
            <v>191.10000000000002</v>
          </cell>
          <cell r="V487">
            <v>0</v>
          </cell>
          <cell r="W487">
            <v>0</v>
          </cell>
          <cell r="X487">
            <v>0</v>
          </cell>
          <cell r="Z487">
            <v>801.79</v>
          </cell>
          <cell r="AA487">
            <v>2146.81</v>
          </cell>
        </row>
        <row r="488">
          <cell r="A488">
            <v>473</v>
          </cell>
          <cell r="B488">
            <v>44831</v>
          </cell>
          <cell r="C488" t="str">
            <v>Luiz Alberto de Souza</v>
          </cell>
          <cell r="D488" t="str">
            <v>Convidado</v>
          </cell>
          <cell r="E488">
            <v>44833.715277777781</v>
          </cell>
          <cell r="F488">
            <v>44834.645833333336</v>
          </cell>
          <cell r="G488">
            <v>1</v>
          </cell>
          <cell r="H488">
            <v>1</v>
          </cell>
          <cell r="I488">
            <v>0</v>
          </cell>
          <cell r="J488">
            <v>1</v>
          </cell>
          <cell r="K488">
            <v>0</v>
          </cell>
          <cell r="L488" t="str">
            <v>E</v>
          </cell>
          <cell r="M488" t="str">
            <v>Joinville</v>
          </cell>
          <cell r="N488" t="str">
            <v>CAU/SC</v>
          </cell>
          <cell r="O488">
            <v>390.99</v>
          </cell>
          <cell r="P488">
            <v>187.68</v>
          </cell>
          <cell r="Q488">
            <v>578.67000000000007</v>
          </cell>
          <cell r="R488">
            <v>353</v>
          </cell>
          <cell r="S488">
            <v>610.68999999999994</v>
          </cell>
          <cell r="T488">
            <v>1</v>
          </cell>
          <cell r="U488">
            <v>63.7</v>
          </cell>
          <cell r="V488">
            <v>0</v>
          </cell>
          <cell r="W488">
            <v>0</v>
          </cell>
          <cell r="X488">
            <v>0</v>
          </cell>
          <cell r="Z488">
            <v>674.39</v>
          </cell>
          <cell r="AA488">
            <v>1253.0600000000002</v>
          </cell>
        </row>
        <row r="489">
          <cell r="A489">
            <v>474</v>
          </cell>
          <cell r="B489">
            <v>44831</v>
          </cell>
          <cell r="C489" t="str">
            <v>Ana Carina Lopes de Souza Zimmermann</v>
          </cell>
          <cell r="D489" t="str">
            <v>Conselheiro</v>
          </cell>
          <cell r="E489">
            <v>44830.4375</v>
          </cell>
          <cell r="F489">
            <v>44830.875</v>
          </cell>
          <cell r="G489">
            <v>0</v>
          </cell>
          <cell r="H489">
            <v>0</v>
          </cell>
          <cell r="I489">
            <v>0.4375</v>
          </cell>
          <cell r="J489">
            <v>0</v>
          </cell>
          <cell r="K489">
            <v>2</v>
          </cell>
          <cell r="L489" t="str">
            <v>E</v>
          </cell>
          <cell r="M489" t="str">
            <v>Joinville</v>
          </cell>
          <cell r="N489" t="str">
            <v>CAU/SC</v>
          </cell>
          <cell r="O489">
            <v>0</v>
          </cell>
          <cell r="P489">
            <v>187.68</v>
          </cell>
          <cell r="Q489">
            <v>187.68</v>
          </cell>
          <cell r="R489">
            <v>359</v>
          </cell>
          <cell r="S489">
            <v>621.07000000000005</v>
          </cell>
          <cell r="T489">
            <v>1</v>
          </cell>
          <cell r="U489">
            <v>63.7</v>
          </cell>
          <cell r="V489">
            <v>0</v>
          </cell>
          <cell r="W489">
            <v>0</v>
          </cell>
          <cell r="X489">
            <v>0</v>
          </cell>
          <cell r="Z489">
            <v>684.7700000000001</v>
          </cell>
          <cell r="AA489">
            <v>872.45</v>
          </cell>
        </row>
        <row r="490">
          <cell r="A490">
            <v>475</v>
          </cell>
          <cell r="B490">
            <v>44831</v>
          </cell>
          <cell r="C490" t="str">
            <v>Larissa Moreira</v>
          </cell>
          <cell r="D490" t="str">
            <v>Conselheiro</v>
          </cell>
          <cell r="E490">
            <v>44833.739583333336</v>
          </cell>
          <cell r="F490">
            <v>44834.739583333336</v>
          </cell>
          <cell r="G490">
            <v>1</v>
          </cell>
          <cell r="H490">
            <v>1</v>
          </cell>
          <cell r="I490">
            <v>0</v>
          </cell>
          <cell r="J490">
            <v>1</v>
          </cell>
          <cell r="K490">
            <v>0</v>
          </cell>
          <cell r="L490" t="str">
            <v>E</v>
          </cell>
          <cell r="M490" t="str">
            <v>Joinville</v>
          </cell>
          <cell r="N490" t="str">
            <v>CAU/SC</v>
          </cell>
          <cell r="O490">
            <v>390.99</v>
          </cell>
          <cell r="P490">
            <v>187.68</v>
          </cell>
          <cell r="Q490">
            <v>578.67000000000007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3</v>
          </cell>
          <cell r="W490">
            <v>164.19</v>
          </cell>
          <cell r="Z490">
            <v>164.19</v>
          </cell>
          <cell r="AA490">
            <v>742.86000000000013</v>
          </cell>
        </row>
        <row r="491">
          <cell r="A491">
            <v>476</v>
          </cell>
          <cell r="B491">
            <v>44831</v>
          </cell>
          <cell r="C491" t="str">
            <v>Rosana Silveira</v>
          </cell>
          <cell r="D491" t="str">
            <v>Conselheiro</v>
          </cell>
          <cell r="E491">
            <v>44831.517361111109</v>
          </cell>
          <cell r="F491">
            <v>44831.791666666664</v>
          </cell>
          <cell r="G491">
            <v>0</v>
          </cell>
          <cell r="H491">
            <v>0</v>
          </cell>
          <cell r="I491">
            <v>0.27430555555474712</v>
          </cell>
          <cell r="J491">
            <v>0</v>
          </cell>
          <cell r="K491">
            <v>2</v>
          </cell>
          <cell r="L491" t="str">
            <v>E</v>
          </cell>
          <cell r="M491" t="str">
            <v>Palhoça</v>
          </cell>
          <cell r="N491" t="str">
            <v>CAU/SC</v>
          </cell>
          <cell r="O491">
            <v>0</v>
          </cell>
          <cell r="P491">
            <v>187.68</v>
          </cell>
          <cell r="Q491">
            <v>187.68</v>
          </cell>
          <cell r="R491">
            <v>97</v>
          </cell>
          <cell r="S491">
            <v>167.81</v>
          </cell>
          <cell r="T491">
            <v>1</v>
          </cell>
          <cell r="U491">
            <v>63.7</v>
          </cell>
          <cell r="V491">
            <v>0</v>
          </cell>
          <cell r="W491">
            <v>0</v>
          </cell>
          <cell r="X491">
            <v>0</v>
          </cell>
          <cell r="Z491">
            <v>231.51</v>
          </cell>
          <cell r="AA491">
            <v>419.19</v>
          </cell>
        </row>
        <row r="492">
          <cell r="A492">
            <v>477</v>
          </cell>
          <cell r="B492">
            <v>44838</v>
          </cell>
          <cell r="C492" t="str">
            <v>Antony Leandro Macedo Bettin</v>
          </cell>
          <cell r="D492" t="str">
            <v>Convidado</v>
          </cell>
          <cell r="E492">
            <v>44839.583333333336</v>
          </cell>
          <cell r="F492">
            <v>44842.5</v>
          </cell>
          <cell r="G492">
            <v>3</v>
          </cell>
          <cell r="H492">
            <v>3</v>
          </cell>
          <cell r="I492">
            <v>0</v>
          </cell>
          <cell r="J492">
            <v>3</v>
          </cell>
          <cell r="K492">
            <v>0</v>
          </cell>
          <cell r="L492" t="str">
            <v>E</v>
          </cell>
          <cell r="M492" t="str">
            <v>Florianopolis</v>
          </cell>
          <cell r="N492" t="str">
            <v>UDESC Lages</v>
          </cell>
          <cell r="O492">
            <v>1172.97</v>
          </cell>
          <cell r="P492">
            <v>563.04</v>
          </cell>
          <cell r="Q492">
            <v>1736.01</v>
          </cell>
          <cell r="R492">
            <v>467</v>
          </cell>
          <cell r="S492">
            <v>807.91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Z492">
            <v>807.91</v>
          </cell>
          <cell r="AA492">
            <v>2543.92</v>
          </cell>
        </row>
        <row r="493">
          <cell r="A493">
            <v>478</v>
          </cell>
          <cell r="B493">
            <v>44838</v>
          </cell>
          <cell r="C493" t="str">
            <v>Cláudia Teresa Pereira Pires</v>
          </cell>
          <cell r="D493" t="str">
            <v>Convidado</v>
          </cell>
          <cell r="E493">
            <v>44838.888888888891</v>
          </cell>
          <cell r="F493">
            <v>44842.829861111109</v>
          </cell>
          <cell r="G493">
            <v>4</v>
          </cell>
          <cell r="H493">
            <v>4</v>
          </cell>
          <cell r="I493">
            <v>0</v>
          </cell>
          <cell r="J493">
            <v>4</v>
          </cell>
          <cell r="K493">
            <v>0</v>
          </cell>
          <cell r="L493" t="str">
            <v>E</v>
          </cell>
          <cell r="M493" t="str">
            <v>Rio de Janeiro</v>
          </cell>
          <cell r="N493" t="str">
            <v>UDESC Lages</v>
          </cell>
          <cell r="O493">
            <v>1563.96</v>
          </cell>
          <cell r="P493">
            <v>750.72</v>
          </cell>
          <cell r="Q493">
            <v>2314.6800000000003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4</v>
          </cell>
          <cell r="W493">
            <v>218.92</v>
          </cell>
          <cell r="X493">
            <v>0</v>
          </cell>
          <cell r="Z493">
            <v>218.92</v>
          </cell>
          <cell r="AA493">
            <v>2533.6000000000004</v>
          </cell>
        </row>
        <row r="494">
          <cell r="A494">
            <v>479</v>
          </cell>
          <cell r="B494">
            <v>44838</v>
          </cell>
          <cell r="C494" t="str">
            <v xml:space="preserve">Daniel Marques de Lucena </v>
          </cell>
          <cell r="D494" t="str">
            <v>Convidado</v>
          </cell>
          <cell r="E494">
            <v>44839.666666666664</v>
          </cell>
          <cell r="F494">
            <v>44841.666666666664</v>
          </cell>
          <cell r="G494">
            <v>2</v>
          </cell>
          <cell r="H494">
            <v>2</v>
          </cell>
          <cell r="I494">
            <v>0</v>
          </cell>
          <cell r="J494">
            <v>2</v>
          </cell>
          <cell r="K494">
            <v>0</v>
          </cell>
          <cell r="L494" t="str">
            <v>E</v>
          </cell>
          <cell r="M494" t="str">
            <v>Florianopolis</v>
          </cell>
          <cell r="N494" t="str">
            <v>UDESC Lages</v>
          </cell>
          <cell r="O494">
            <v>781.98</v>
          </cell>
          <cell r="P494">
            <v>375.36</v>
          </cell>
          <cell r="Q494">
            <v>1157.3400000000001</v>
          </cell>
          <cell r="R494">
            <v>458</v>
          </cell>
          <cell r="S494">
            <v>792.34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Z494">
            <v>792.34</v>
          </cell>
          <cell r="AA494">
            <v>1949.6800000000003</v>
          </cell>
        </row>
        <row r="495">
          <cell r="A495">
            <v>480</v>
          </cell>
          <cell r="B495">
            <v>44838</v>
          </cell>
          <cell r="C495" t="str">
            <v>Gustavo Aparecido de Oliveira</v>
          </cell>
          <cell r="D495" t="str">
            <v>Convidado</v>
          </cell>
          <cell r="E495">
            <v>44839.375</v>
          </cell>
          <cell r="F495">
            <v>44842.75</v>
          </cell>
          <cell r="G495">
            <v>3</v>
          </cell>
          <cell r="H495">
            <v>3</v>
          </cell>
          <cell r="I495">
            <v>0.375</v>
          </cell>
          <cell r="J495">
            <v>3</v>
          </cell>
          <cell r="K495">
            <v>2</v>
          </cell>
          <cell r="L495" t="str">
            <v>E</v>
          </cell>
          <cell r="M495" t="str">
            <v>São Sebastião do Paraíso</v>
          </cell>
          <cell r="N495" t="str">
            <v>UDESC Lages</v>
          </cell>
          <cell r="O495">
            <v>1172.97</v>
          </cell>
          <cell r="P495">
            <v>750.72</v>
          </cell>
          <cell r="Q495">
            <v>1923.69</v>
          </cell>
          <cell r="R495">
            <v>532</v>
          </cell>
          <cell r="S495">
            <v>920.36</v>
          </cell>
          <cell r="T495">
            <v>0</v>
          </cell>
          <cell r="U495">
            <v>0</v>
          </cell>
          <cell r="V495">
            <v>2</v>
          </cell>
          <cell r="W495">
            <v>109.46</v>
          </cell>
          <cell r="X495">
            <v>0</v>
          </cell>
          <cell r="Z495">
            <v>1029.82</v>
          </cell>
          <cell r="AA495">
            <v>2953.51</v>
          </cell>
        </row>
        <row r="496">
          <cell r="A496">
            <v>481</v>
          </cell>
          <cell r="B496">
            <v>44838</v>
          </cell>
          <cell r="C496" t="str">
            <v>Mônica Andrea Blanco</v>
          </cell>
          <cell r="D496" t="str">
            <v>Convidado</v>
          </cell>
          <cell r="E496">
            <v>44839.277777777781</v>
          </cell>
          <cell r="F496">
            <v>44842.621527777781</v>
          </cell>
          <cell r="G496">
            <v>3</v>
          </cell>
          <cell r="H496">
            <v>3</v>
          </cell>
          <cell r="I496">
            <v>0.34375</v>
          </cell>
          <cell r="J496">
            <v>3</v>
          </cell>
          <cell r="K496">
            <v>2</v>
          </cell>
          <cell r="L496" t="str">
            <v>E</v>
          </cell>
          <cell r="M496" t="str">
            <v>Brasilia</v>
          </cell>
          <cell r="N496" t="str">
            <v>UDESC Lages</v>
          </cell>
          <cell r="O496">
            <v>1172.97</v>
          </cell>
          <cell r="P496">
            <v>750.72</v>
          </cell>
          <cell r="Q496">
            <v>1923.69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4</v>
          </cell>
          <cell r="W496">
            <v>218.92</v>
          </cell>
          <cell r="X496">
            <v>0</v>
          </cell>
          <cell r="Z496">
            <v>218.92</v>
          </cell>
          <cell r="AA496">
            <v>2142.61</v>
          </cell>
        </row>
        <row r="497">
          <cell r="A497">
            <v>482</v>
          </cell>
          <cell r="B497">
            <v>44838</v>
          </cell>
          <cell r="C497" t="str">
            <v>Raquel Smidt</v>
          </cell>
          <cell r="D497" t="str">
            <v>Convidado</v>
          </cell>
          <cell r="E497">
            <v>44840.333333333336</v>
          </cell>
          <cell r="F497">
            <v>44842.666666666664</v>
          </cell>
          <cell r="G497">
            <v>2</v>
          </cell>
          <cell r="H497">
            <v>2</v>
          </cell>
          <cell r="I497">
            <v>0.33333333332848269</v>
          </cell>
          <cell r="J497">
            <v>2</v>
          </cell>
          <cell r="K497">
            <v>2</v>
          </cell>
          <cell r="L497" t="str">
            <v>E</v>
          </cell>
          <cell r="M497" t="str">
            <v>Santo Ângelo</v>
          </cell>
          <cell r="N497" t="str">
            <v>UDESC Lages</v>
          </cell>
          <cell r="O497">
            <v>781.98</v>
          </cell>
          <cell r="P497">
            <v>563.04</v>
          </cell>
          <cell r="Q497">
            <v>1345.02</v>
          </cell>
          <cell r="R497">
            <v>991</v>
          </cell>
          <cell r="S497">
            <v>1714.43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Z497">
            <v>1714.43</v>
          </cell>
          <cell r="AA497">
            <v>3059.45</v>
          </cell>
        </row>
        <row r="498">
          <cell r="A498">
            <v>483</v>
          </cell>
          <cell r="B498">
            <v>44838</v>
          </cell>
          <cell r="C498" t="str">
            <v>Ricardo de Moura Mendonça</v>
          </cell>
          <cell r="D498" t="str">
            <v>Convidado</v>
          </cell>
          <cell r="E498">
            <v>44839.583333333336</v>
          </cell>
          <cell r="F498">
            <v>44842.5</v>
          </cell>
          <cell r="G498">
            <v>3</v>
          </cell>
          <cell r="H498">
            <v>3</v>
          </cell>
          <cell r="I498">
            <v>0</v>
          </cell>
          <cell r="J498">
            <v>3</v>
          </cell>
          <cell r="K498">
            <v>0</v>
          </cell>
          <cell r="L498" t="str">
            <v>E</v>
          </cell>
          <cell r="M498" t="str">
            <v>Florianopolis</v>
          </cell>
          <cell r="N498" t="str">
            <v>UDESC Lages</v>
          </cell>
          <cell r="O498">
            <v>1172.97</v>
          </cell>
          <cell r="P498">
            <v>563.04</v>
          </cell>
          <cell r="Q498">
            <v>1736.01</v>
          </cell>
          <cell r="R498">
            <v>506</v>
          </cell>
          <cell r="S498">
            <v>875.38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Z498">
            <v>875.38</v>
          </cell>
          <cell r="AA498">
            <v>2611.39</v>
          </cell>
        </row>
        <row r="499">
          <cell r="A499">
            <v>484</v>
          </cell>
          <cell r="B499">
            <v>44838</v>
          </cell>
          <cell r="C499" t="str">
            <v>Renata De Vecchi</v>
          </cell>
          <cell r="D499" t="str">
            <v>Convidado</v>
          </cell>
          <cell r="E499">
            <v>44837.520833333336</v>
          </cell>
          <cell r="F499">
            <v>44837.75</v>
          </cell>
          <cell r="G499">
            <v>0</v>
          </cell>
          <cell r="H499">
            <v>0</v>
          </cell>
          <cell r="I499">
            <v>0.22916666666424135</v>
          </cell>
          <cell r="J499">
            <v>0</v>
          </cell>
          <cell r="K499">
            <v>2</v>
          </cell>
          <cell r="L499" t="str">
            <v>E</v>
          </cell>
          <cell r="M499" t="str">
            <v>Florianopolis</v>
          </cell>
          <cell r="N499" t="str">
            <v>CAU/SC</v>
          </cell>
          <cell r="O499">
            <v>0</v>
          </cell>
          <cell r="P499">
            <v>563.04</v>
          </cell>
          <cell r="Q499">
            <v>563.04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6</v>
          </cell>
          <cell r="W499">
            <v>328.38</v>
          </cell>
          <cell r="Z499">
            <v>328.38</v>
          </cell>
          <cell r="AA499">
            <v>891.42</v>
          </cell>
        </row>
        <row r="500">
          <cell r="A500">
            <v>485</v>
          </cell>
          <cell r="B500">
            <v>44838</v>
          </cell>
          <cell r="C500" t="str">
            <v>Rosana Silveira</v>
          </cell>
          <cell r="D500" t="str">
            <v>Conselheiro</v>
          </cell>
          <cell r="E500">
            <v>44799.517361111109</v>
          </cell>
          <cell r="F500">
            <v>44799.649305555555</v>
          </cell>
          <cell r="G500">
            <v>0</v>
          </cell>
          <cell r="H500">
            <v>0</v>
          </cell>
          <cell r="I500">
            <v>0.13194444444525288</v>
          </cell>
          <cell r="J500">
            <v>0</v>
          </cell>
          <cell r="K500">
            <v>1</v>
          </cell>
          <cell r="L500" t="str">
            <v>E</v>
          </cell>
          <cell r="M500" t="str">
            <v>Palhoça</v>
          </cell>
          <cell r="N500" t="str">
            <v>Prefeitura Florianópolis</v>
          </cell>
          <cell r="O500">
            <v>0</v>
          </cell>
          <cell r="P500">
            <v>93.84</v>
          </cell>
          <cell r="Q500">
            <v>93.84</v>
          </cell>
          <cell r="R500">
            <v>97</v>
          </cell>
          <cell r="S500">
            <v>167.81</v>
          </cell>
          <cell r="T500">
            <v>1</v>
          </cell>
          <cell r="U500">
            <v>63.7</v>
          </cell>
          <cell r="V500">
            <v>0</v>
          </cell>
          <cell r="W500">
            <v>0</v>
          </cell>
          <cell r="X500">
            <v>0</v>
          </cell>
          <cell r="Z500">
            <v>231.51</v>
          </cell>
          <cell r="AA500">
            <v>325.34999999999997</v>
          </cell>
        </row>
        <row r="501">
          <cell r="A501">
            <v>486</v>
          </cell>
          <cell r="B501">
            <v>44838</v>
          </cell>
          <cell r="C501" t="str">
            <v>Rosana Silveira</v>
          </cell>
          <cell r="D501" t="str">
            <v>Conselheiro</v>
          </cell>
          <cell r="E501">
            <v>44802.520833333336</v>
          </cell>
          <cell r="F501">
            <v>44802.788194444445</v>
          </cell>
          <cell r="G501">
            <v>0</v>
          </cell>
          <cell r="H501">
            <v>0</v>
          </cell>
          <cell r="I501">
            <v>0.26736111110949423</v>
          </cell>
          <cell r="J501">
            <v>0</v>
          </cell>
          <cell r="K501">
            <v>2</v>
          </cell>
          <cell r="L501" t="str">
            <v>E</v>
          </cell>
          <cell r="M501" t="str">
            <v>Palhoça</v>
          </cell>
          <cell r="N501" t="str">
            <v>CAU/SC</v>
          </cell>
          <cell r="O501">
            <v>0</v>
          </cell>
          <cell r="P501">
            <v>187.68</v>
          </cell>
          <cell r="Q501">
            <v>187.68</v>
          </cell>
          <cell r="R501">
            <v>97</v>
          </cell>
          <cell r="S501">
            <v>167.81</v>
          </cell>
          <cell r="T501">
            <v>1</v>
          </cell>
          <cell r="U501">
            <v>63.7</v>
          </cell>
          <cell r="V501">
            <v>0</v>
          </cell>
          <cell r="W501">
            <v>0</v>
          </cell>
          <cell r="X501">
            <v>0</v>
          </cell>
          <cell r="Z501">
            <v>231.51</v>
          </cell>
          <cell r="AA501">
            <v>419.19</v>
          </cell>
        </row>
        <row r="502">
          <cell r="A502">
            <v>487</v>
          </cell>
          <cell r="B502">
            <v>44838</v>
          </cell>
          <cell r="C502" t="str">
            <v>Rosana Silveira</v>
          </cell>
          <cell r="D502" t="str">
            <v>Conselheiro</v>
          </cell>
          <cell r="E502">
            <v>44810.517361111109</v>
          </cell>
          <cell r="F502">
            <v>44810.767361111109</v>
          </cell>
          <cell r="G502">
            <v>0</v>
          </cell>
          <cell r="H502">
            <v>0</v>
          </cell>
          <cell r="I502">
            <v>0.25</v>
          </cell>
          <cell r="J502">
            <v>0</v>
          </cell>
          <cell r="K502">
            <v>2</v>
          </cell>
          <cell r="L502" t="str">
            <v>E</v>
          </cell>
          <cell r="M502" t="str">
            <v>Palhoça</v>
          </cell>
          <cell r="N502" t="str">
            <v>Prefeitura Florianópolis</v>
          </cell>
          <cell r="O502">
            <v>0</v>
          </cell>
          <cell r="P502">
            <v>187.68</v>
          </cell>
          <cell r="Q502">
            <v>187.68</v>
          </cell>
          <cell r="R502">
            <v>97</v>
          </cell>
          <cell r="S502">
            <v>167.81</v>
          </cell>
          <cell r="T502">
            <v>1</v>
          </cell>
          <cell r="U502">
            <v>63.7</v>
          </cell>
          <cell r="V502">
            <v>0</v>
          </cell>
          <cell r="W502">
            <v>0</v>
          </cell>
          <cell r="X502">
            <v>0</v>
          </cell>
          <cell r="Z502">
            <v>231.51</v>
          </cell>
          <cell r="AA502">
            <v>419.19</v>
          </cell>
        </row>
        <row r="503">
          <cell r="A503">
            <v>488</v>
          </cell>
          <cell r="B503">
            <v>44838</v>
          </cell>
          <cell r="C503" t="str">
            <v>Rosana Silveira</v>
          </cell>
          <cell r="D503" t="str">
            <v>Conselheiro</v>
          </cell>
          <cell r="E503">
            <v>44813.322916666664</v>
          </cell>
          <cell r="F503">
            <v>44813.677083333336</v>
          </cell>
          <cell r="G503">
            <v>0</v>
          </cell>
          <cell r="H503">
            <v>0</v>
          </cell>
          <cell r="I503">
            <v>0.35416666667151731</v>
          </cell>
          <cell r="J503">
            <v>0</v>
          </cell>
          <cell r="K503">
            <v>2</v>
          </cell>
          <cell r="L503" t="str">
            <v>E</v>
          </cell>
          <cell r="M503" t="str">
            <v>Palhoça</v>
          </cell>
          <cell r="N503" t="str">
            <v>CAU/SC</v>
          </cell>
          <cell r="O503">
            <v>0</v>
          </cell>
          <cell r="P503">
            <v>187.68</v>
          </cell>
          <cell r="Q503">
            <v>187.68</v>
          </cell>
          <cell r="R503">
            <v>97</v>
          </cell>
          <cell r="S503">
            <v>167.81</v>
          </cell>
          <cell r="T503">
            <v>1</v>
          </cell>
          <cell r="U503">
            <v>63.7</v>
          </cell>
          <cell r="V503">
            <v>0</v>
          </cell>
          <cell r="W503">
            <v>0</v>
          </cell>
          <cell r="X503">
            <v>0</v>
          </cell>
          <cell r="Z503">
            <v>231.51</v>
          </cell>
          <cell r="AA503">
            <v>419.19</v>
          </cell>
        </row>
        <row r="504">
          <cell r="A504">
            <v>489</v>
          </cell>
          <cell r="B504">
            <v>44838</v>
          </cell>
          <cell r="C504" t="str">
            <v>Rosana Silveira</v>
          </cell>
          <cell r="D504" t="str">
            <v>Conselheiro</v>
          </cell>
          <cell r="E504">
            <v>44839.708333333336</v>
          </cell>
          <cell r="F504">
            <v>44842.451388888891</v>
          </cell>
          <cell r="G504">
            <v>3</v>
          </cell>
          <cell r="H504">
            <v>3</v>
          </cell>
          <cell r="I504">
            <v>0</v>
          </cell>
          <cell r="J504">
            <v>3</v>
          </cell>
          <cell r="K504">
            <v>0</v>
          </cell>
          <cell r="L504" t="str">
            <v>E</v>
          </cell>
          <cell r="M504" t="str">
            <v>Palhoça</v>
          </cell>
          <cell r="N504" t="str">
            <v>UDESC Lages</v>
          </cell>
          <cell r="O504">
            <v>1172.97</v>
          </cell>
          <cell r="P504">
            <v>563.04</v>
          </cell>
          <cell r="Q504">
            <v>1736.01</v>
          </cell>
          <cell r="R504">
            <v>466</v>
          </cell>
          <cell r="S504">
            <v>806.18</v>
          </cell>
          <cell r="T504">
            <v>2</v>
          </cell>
          <cell r="U504">
            <v>127.4</v>
          </cell>
          <cell r="V504">
            <v>0</v>
          </cell>
          <cell r="W504">
            <v>0</v>
          </cell>
          <cell r="X504">
            <v>0</v>
          </cell>
          <cell r="Z504">
            <v>933.57999999999993</v>
          </cell>
          <cell r="AA504">
            <v>2669.59</v>
          </cell>
        </row>
        <row r="505">
          <cell r="A505">
            <v>490</v>
          </cell>
          <cell r="B505">
            <v>44838</v>
          </cell>
          <cell r="C505" t="str">
            <v>Fernando de Oliveira Volkmer</v>
          </cell>
          <cell r="D505" t="str">
            <v>Empregado</v>
          </cell>
          <cell r="E505">
            <v>44838.333333333336</v>
          </cell>
          <cell r="F505">
            <v>44842.5</v>
          </cell>
          <cell r="G505">
            <v>4</v>
          </cell>
          <cell r="H505">
            <v>4</v>
          </cell>
          <cell r="I505">
            <v>0.16666666666424135</v>
          </cell>
          <cell r="J505">
            <v>4</v>
          </cell>
          <cell r="K505">
            <v>1</v>
          </cell>
          <cell r="L505" t="str">
            <v>E</v>
          </cell>
          <cell r="M505" t="str">
            <v>CAU/SC</v>
          </cell>
          <cell r="N505" t="str">
            <v>UDESC Lages</v>
          </cell>
          <cell r="O505">
            <v>1563.96</v>
          </cell>
          <cell r="P505">
            <v>844.56000000000006</v>
          </cell>
          <cell r="Q505">
            <v>2408.52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Z505">
            <v>0</v>
          </cell>
          <cell r="AA505">
            <v>2408.52</v>
          </cell>
        </row>
        <row r="506">
          <cell r="A506">
            <v>491</v>
          </cell>
          <cell r="B506">
            <v>44838</v>
          </cell>
          <cell r="C506" t="str">
            <v>Maria Celia Fonseca</v>
          </cell>
          <cell r="D506" t="str">
            <v>Empregado</v>
          </cell>
          <cell r="E506">
            <v>44838.333333333336</v>
          </cell>
          <cell r="F506">
            <v>44842.5</v>
          </cell>
          <cell r="G506">
            <v>4</v>
          </cell>
          <cell r="H506">
            <v>4</v>
          </cell>
          <cell r="I506">
            <v>0.16666666666424135</v>
          </cell>
          <cell r="J506">
            <v>4</v>
          </cell>
          <cell r="K506">
            <v>1</v>
          </cell>
          <cell r="L506" t="str">
            <v>E</v>
          </cell>
          <cell r="M506" t="str">
            <v>CAU/SC</v>
          </cell>
          <cell r="N506" t="str">
            <v>UDESC Lages</v>
          </cell>
          <cell r="O506">
            <v>1563.96</v>
          </cell>
          <cell r="P506">
            <v>844.56000000000006</v>
          </cell>
          <cell r="Q506">
            <v>2408.52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Z506">
            <v>0</v>
          </cell>
          <cell r="AA506">
            <v>2408.52</v>
          </cell>
        </row>
        <row r="507">
          <cell r="A507">
            <v>492</v>
          </cell>
          <cell r="B507">
            <v>44838</v>
          </cell>
          <cell r="C507" t="str">
            <v>Tatiana Moreira Feres de Melo</v>
          </cell>
          <cell r="D507" t="str">
            <v>Empregado</v>
          </cell>
          <cell r="E507">
            <v>44838.333333333336</v>
          </cell>
          <cell r="F507">
            <v>44842.5</v>
          </cell>
          <cell r="G507">
            <v>4</v>
          </cell>
          <cell r="H507">
            <v>4</v>
          </cell>
          <cell r="I507">
            <v>0.16666666666424135</v>
          </cell>
          <cell r="J507">
            <v>4</v>
          </cell>
          <cell r="K507">
            <v>1</v>
          </cell>
          <cell r="L507" t="str">
            <v>E</v>
          </cell>
          <cell r="M507" t="str">
            <v>CAU/SC</v>
          </cell>
          <cell r="N507" t="str">
            <v>UDESC Lages</v>
          </cell>
          <cell r="O507">
            <v>1563.96</v>
          </cell>
          <cell r="P507">
            <v>844.56000000000006</v>
          </cell>
          <cell r="Q507">
            <v>2408.52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Z507">
            <v>0</v>
          </cell>
          <cell r="AA507">
            <v>2408.52</v>
          </cell>
        </row>
        <row r="508">
          <cell r="A508">
            <v>493</v>
          </cell>
          <cell r="B508">
            <v>44838</v>
          </cell>
          <cell r="C508" t="str">
            <v>João Vicente Scarpin</v>
          </cell>
          <cell r="D508" t="str">
            <v>Empregado</v>
          </cell>
          <cell r="E508">
            <v>44839.5</v>
          </cell>
          <cell r="F508">
            <v>44842.5</v>
          </cell>
          <cell r="G508">
            <v>3</v>
          </cell>
          <cell r="H508">
            <v>3</v>
          </cell>
          <cell r="I508">
            <v>0</v>
          </cell>
          <cell r="J508">
            <v>3</v>
          </cell>
          <cell r="K508">
            <v>0</v>
          </cell>
          <cell r="L508" t="str">
            <v>E</v>
          </cell>
          <cell r="M508" t="str">
            <v>CAU/SC</v>
          </cell>
          <cell r="N508" t="str">
            <v>UDESC Lages</v>
          </cell>
          <cell r="O508">
            <v>1172.97</v>
          </cell>
          <cell r="P508">
            <v>563.04</v>
          </cell>
          <cell r="Q508">
            <v>1736.01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Z508">
            <v>0</v>
          </cell>
          <cell r="AA508">
            <v>1736.01</v>
          </cell>
        </row>
        <row r="509">
          <cell r="A509">
            <v>494</v>
          </cell>
          <cell r="B509">
            <v>44838</v>
          </cell>
          <cell r="C509" t="str">
            <v>Pedro Schultz Fonseca Baptista</v>
          </cell>
          <cell r="D509" t="str">
            <v>Empregado</v>
          </cell>
          <cell r="E509">
            <v>44839.5</v>
          </cell>
          <cell r="F509">
            <v>44842.5</v>
          </cell>
          <cell r="G509">
            <v>3</v>
          </cell>
          <cell r="H509">
            <v>3</v>
          </cell>
          <cell r="I509">
            <v>0</v>
          </cell>
          <cell r="J509">
            <v>3</v>
          </cell>
          <cell r="K509">
            <v>0</v>
          </cell>
          <cell r="L509" t="str">
            <v>E</v>
          </cell>
          <cell r="M509" t="str">
            <v>CAU/SC</v>
          </cell>
          <cell r="N509" t="str">
            <v>UDESC Lages</v>
          </cell>
          <cell r="O509">
            <v>1172.97</v>
          </cell>
          <cell r="P509">
            <v>563.04</v>
          </cell>
          <cell r="Q509">
            <v>1736.01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Z509">
            <v>0</v>
          </cell>
          <cell r="AA509">
            <v>1736.01</v>
          </cell>
        </row>
        <row r="510">
          <cell r="A510">
            <v>495</v>
          </cell>
          <cell r="B510">
            <v>44838</v>
          </cell>
          <cell r="C510" t="str">
            <v>Pery Roberto Segala Medeiros</v>
          </cell>
          <cell r="D510" t="str">
            <v>Empregado</v>
          </cell>
          <cell r="E510">
            <v>44840.5</v>
          </cell>
          <cell r="F510">
            <v>44842.5</v>
          </cell>
          <cell r="G510">
            <v>2</v>
          </cell>
          <cell r="H510">
            <v>2</v>
          </cell>
          <cell r="I510">
            <v>0</v>
          </cell>
          <cell r="J510">
            <v>2</v>
          </cell>
          <cell r="K510">
            <v>0</v>
          </cell>
          <cell r="L510" t="str">
            <v>E</v>
          </cell>
          <cell r="M510" t="str">
            <v>CAU/SC</v>
          </cell>
          <cell r="N510" t="str">
            <v>UDESC Lages</v>
          </cell>
          <cell r="O510">
            <v>781.98</v>
          </cell>
          <cell r="P510">
            <v>375.36</v>
          </cell>
          <cell r="Q510">
            <v>1157.3400000000001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Z510">
            <v>0</v>
          </cell>
          <cell r="AA510">
            <v>1157.3400000000001</v>
          </cell>
        </row>
        <row r="511">
          <cell r="A511">
            <v>496</v>
          </cell>
          <cell r="B511">
            <v>44838</v>
          </cell>
          <cell r="C511" t="str">
            <v>Nayana Maria de Oliveira</v>
          </cell>
          <cell r="D511" t="str">
            <v>Empregado</v>
          </cell>
          <cell r="E511">
            <v>44840.5</v>
          </cell>
          <cell r="F511">
            <v>44842.5</v>
          </cell>
          <cell r="G511">
            <v>2</v>
          </cell>
          <cell r="H511">
            <v>2</v>
          </cell>
          <cell r="I511">
            <v>0</v>
          </cell>
          <cell r="J511">
            <v>2</v>
          </cell>
          <cell r="K511">
            <v>0</v>
          </cell>
          <cell r="L511" t="str">
            <v>E</v>
          </cell>
          <cell r="M511" t="str">
            <v>CAU/SC</v>
          </cell>
          <cell r="N511" t="str">
            <v>UDESC Lages</v>
          </cell>
          <cell r="O511">
            <v>781.98</v>
          </cell>
          <cell r="P511">
            <v>375.36</v>
          </cell>
          <cell r="Q511">
            <v>1157.3400000000001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Z511">
            <v>0</v>
          </cell>
          <cell r="AA511">
            <v>1157.3400000000001</v>
          </cell>
        </row>
        <row r="512">
          <cell r="A512">
            <v>497</v>
          </cell>
          <cell r="B512">
            <v>44838</v>
          </cell>
          <cell r="C512" t="str">
            <v>Rodrigo David Barros Silva</v>
          </cell>
          <cell r="D512" t="str">
            <v>Empregado</v>
          </cell>
          <cell r="E512">
            <v>44840.5</v>
          </cell>
          <cell r="F512">
            <v>44842.5</v>
          </cell>
          <cell r="G512">
            <v>2</v>
          </cell>
          <cell r="H512">
            <v>2</v>
          </cell>
          <cell r="I512">
            <v>0</v>
          </cell>
          <cell r="J512">
            <v>2</v>
          </cell>
          <cell r="K512">
            <v>0</v>
          </cell>
          <cell r="L512" t="str">
            <v>E</v>
          </cell>
          <cell r="M512" t="str">
            <v>CAU/SC</v>
          </cell>
          <cell r="N512" t="str">
            <v>UDESC Lages</v>
          </cell>
          <cell r="O512">
            <v>781.98</v>
          </cell>
          <cell r="P512">
            <v>375.36</v>
          </cell>
          <cell r="Q512">
            <v>1157.3400000000001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Z512">
            <v>0</v>
          </cell>
          <cell r="AA512">
            <v>1157.3400000000001</v>
          </cell>
        </row>
        <row r="513">
          <cell r="A513">
            <v>498</v>
          </cell>
          <cell r="B513">
            <v>44838</v>
          </cell>
          <cell r="C513" t="str">
            <v>Gogliardo Vieira Maragno</v>
          </cell>
          <cell r="D513" t="str">
            <v>Conselheiro</v>
          </cell>
          <cell r="E513">
            <v>44837.53125</v>
          </cell>
          <cell r="F513">
            <v>44837.763888888891</v>
          </cell>
          <cell r="G513">
            <v>0</v>
          </cell>
          <cell r="H513">
            <v>0</v>
          </cell>
          <cell r="I513">
            <v>0.23263888889050577</v>
          </cell>
          <cell r="J513">
            <v>0</v>
          </cell>
          <cell r="K513">
            <v>2</v>
          </cell>
          <cell r="L513" t="str">
            <v>E</v>
          </cell>
          <cell r="M513" t="str">
            <v>Florianopolis</v>
          </cell>
          <cell r="N513" t="str">
            <v>CAU/SC</v>
          </cell>
          <cell r="O513">
            <v>0</v>
          </cell>
          <cell r="P513">
            <v>187.68</v>
          </cell>
          <cell r="Q513">
            <v>187.68</v>
          </cell>
          <cell r="R513">
            <v>32</v>
          </cell>
          <cell r="S513">
            <v>55.36</v>
          </cell>
          <cell r="T513">
            <v>1</v>
          </cell>
          <cell r="U513">
            <v>63.7</v>
          </cell>
          <cell r="V513">
            <v>0</v>
          </cell>
          <cell r="W513">
            <v>0</v>
          </cell>
          <cell r="X513">
            <v>0</v>
          </cell>
          <cell r="Z513">
            <v>119.06</v>
          </cell>
          <cell r="AA513">
            <v>306.74</v>
          </cell>
        </row>
        <row r="514">
          <cell r="A514">
            <v>498</v>
          </cell>
          <cell r="B514">
            <v>44838</v>
          </cell>
          <cell r="C514" t="str">
            <v>Gogliardo Vieira Maragno</v>
          </cell>
          <cell r="D514" t="str">
            <v>Conselheiro</v>
          </cell>
          <cell r="E514">
            <v>44838.347222222219</v>
          </cell>
          <cell r="F514">
            <v>44838.53125</v>
          </cell>
          <cell r="G514">
            <v>0</v>
          </cell>
          <cell r="H514">
            <v>0</v>
          </cell>
          <cell r="I514">
            <v>0.18402777778101154</v>
          </cell>
          <cell r="J514">
            <v>0</v>
          </cell>
          <cell r="K514">
            <v>1</v>
          </cell>
          <cell r="L514" t="str">
            <v>E</v>
          </cell>
          <cell r="M514" t="str">
            <v>Florianopolis</v>
          </cell>
          <cell r="N514" t="str">
            <v>CAU/SC</v>
          </cell>
          <cell r="O514">
            <v>0</v>
          </cell>
          <cell r="P514">
            <v>93.84</v>
          </cell>
          <cell r="Q514">
            <v>93.84</v>
          </cell>
          <cell r="R514">
            <v>32</v>
          </cell>
          <cell r="S514">
            <v>55.36</v>
          </cell>
          <cell r="T514">
            <v>1</v>
          </cell>
          <cell r="U514">
            <v>63.7</v>
          </cell>
          <cell r="V514">
            <v>0</v>
          </cell>
          <cell r="W514">
            <v>0</v>
          </cell>
          <cell r="X514">
            <v>0</v>
          </cell>
          <cell r="Z514">
            <v>119.06</v>
          </cell>
          <cell r="AA514">
            <v>212.89999999999998</v>
          </cell>
        </row>
        <row r="515">
          <cell r="A515">
            <v>498</v>
          </cell>
          <cell r="B515">
            <v>44838</v>
          </cell>
          <cell r="C515" t="str">
            <v>Gogliardo Vieira Maragno</v>
          </cell>
          <cell r="D515" t="str">
            <v>Conselheiro</v>
          </cell>
          <cell r="E515">
            <v>44839.53125</v>
          </cell>
          <cell r="F515">
            <v>44839.763888888891</v>
          </cell>
          <cell r="G515">
            <v>0</v>
          </cell>
          <cell r="H515">
            <v>0</v>
          </cell>
          <cell r="I515">
            <v>0.23263888889050577</v>
          </cell>
          <cell r="J515">
            <v>0</v>
          </cell>
          <cell r="K515">
            <v>2</v>
          </cell>
          <cell r="L515" t="str">
            <v>E</v>
          </cell>
          <cell r="M515" t="str">
            <v>Florianopolis</v>
          </cell>
          <cell r="N515" t="str">
            <v>CAU/SC</v>
          </cell>
          <cell r="O515">
            <v>0</v>
          </cell>
          <cell r="P515">
            <v>187.68</v>
          </cell>
          <cell r="Q515">
            <v>187.68</v>
          </cell>
          <cell r="R515">
            <v>32</v>
          </cell>
          <cell r="S515">
            <v>55.36</v>
          </cell>
          <cell r="T515">
            <v>1</v>
          </cell>
          <cell r="U515">
            <v>63.7</v>
          </cell>
          <cell r="V515">
            <v>0</v>
          </cell>
          <cell r="W515">
            <v>0</v>
          </cell>
          <cell r="X515">
            <v>0</v>
          </cell>
          <cell r="Z515">
            <v>119.06</v>
          </cell>
          <cell r="AA515">
            <v>306.74</v>
          </cell>
        </row>
        <row r="516">
          <cell r="A516">
            <v>499</v>
          </cell>
          <cell r="B516">
            <v>44838</v>
          </cell>
          <cell r="C516" t="str">
            <v>Gogliardo Vieira Maragno</v>
          </cell>
          <cell r="D516" t="str">
            <v>Conselheiro</v>
          </cell>
          <cell r="E516">
            <v>44840.375</v>
          </cell>
          <cell r="F516">
            <v>44842.458333333336</v>
          </cell>
          <cell r="G516">
            <v>2</v>
          </cell>
          <cell r="H516">
            <v>2</v>
          </cell>
          <cell r="I516">
            <v>8.3333333335758653E-2</v>
          </cell>
          <cell r="J516">
            <v>2</v>
          </cell>
          <cell r="K516">
            <v>1</v>
          </cell>
          <cell r="L516" t="str">
            <v>E</v>
          </cell>
          <cell r="M516" t="str">
            <v>Florianopolis</v>
          </cell>
          <cell r="N516" t="str">
            <v>UDESC Lages</v>
          </cell>
          <cell r="O516">
            <v>781.98</v>
          </cell>
          <cell r="P516">
            <v>469.20000000000005</v>
          </cell>
          <cell r="Q516">
            <v>1251.18</v>
          </cell>
          <cell r="R516">
            <v>471</v>
          </cell>
          <cell r="S516">
            <v>814.83</v>
          </cell>
          <cell r="T516">
            <v>2</v>
          </cell>
          <cell r="U516">
            <v>127.4</v>
          </cell>
          <cell r="V516">
            <v>0</v>
          </cell>
          <cell r="W516">
            <v>0</v>
          </cell>
          <cell r="X516">
            <v>0</v>
          </cell>
          <cell r="Z516">
            <v>942.23</v>
          </cell>
          <cell r="AA516">
            <v>2193.4100000000003</v>
          </cell>
        </row>
        <row r="517">
          <cell r="A517">
            <v>500</v>
          </cell>
          <cell r="B517">
            <v>44838</v>
          </cell>
          <cell r="C517" t="str">
            <v>Juliana Cordula Dreher de Andrade</v>
          </cell>
          <cell r="D517" t="str">
            <v>Conselheiro</v>
          </cell>
          <cell r="E517">
            <v>44839.694444444445</v>
          </cell>
          <cell r="F517">
            <v>44842.444444444445</v>
          </cell>
          <cell r="G517">
            <v>3</v>
          </cell>
          <cell r="H517">
            <v>3</v>
          </cell>
          <cell r="I517">
            <v>0</v>
          </cell>
          <cell r="J517">
            <v>3</v>
          </cell>
          <cell r="K517">
            <v>0</v>
          </cell>
          <cell r="L517" t="str">
            <v>E</v>
          </cell>
          <cell r="M517" t="str">
            <v>Florianopolis</v>
          </cell>
          <cell r="N517" t="str">
            <v>UDESC Lages</v>
          </cell>
          <cell r="O517">
            <v>1172.97</v>
          </cell>
          <cell r="P517">
            <v>563.04</v>
          </cell>
          <cell r="Q517">
            <v>1736.01</v>
          </cell>
          <cell r="R517">
            <v>453</v>
          </cell>
          <cell r="S517">
            <v>783.68999999999994</v>
          </cell>
          <cell r="T517">
            <v>2</v>
          </cell>
          <cell r="U517">
            <v>127.4</v>
          </cell>
          <cell r="V517">
            <v>0</v>
          </cell>
          <cell r="W517">
            <v>0</v>
          </cell>
          <cell r="X517">
            <v>0</v>
          </cell>
          <cell r="Z517">
            <v>911.08999999999992</v>
          </cell>
          <cell r="AA517">
            <v>2647.1</v>
          </cell>
        </row>
        <row r="518">
          <cell r="A518">
            <v>501</v>
          </cell>
          <cell r="B518">
            <v>44838</v>
          </cell>
          <cell r="C518" t="str">
            <v>Larissa Moreira</v>
          </cell>
          <cell r="D518" t="str">
            <v>Conselheiro</v>
          </cell>
          <cell r="E518">
            <v>44837.34375</v>
          </cell>
          <cell r="F518">
            <v>44837.927083333336</v>
          </cell>
          <cell r="G518">
            <v>0</v>
          </cell>
          <cell r="H518">
            <v>0</v>
          </cell>
          <cell r="I518">
            <v>0.58333333333575865</v>
          </cell>
          <cell r="J518">
            <v>0</v>
          </cell>
          <cell r="K518">
            <v>2</v>
          </cell>
          <cell r="L518" t="str">
            <v>E</v>
          </cell>
          <cell r="M518" t="str">
            <v>Joinville</v>
          </cell>
          <cell r="N518" t="str">
            <v>CAU/SC</v>
          </cell>
          <cell r="O518">
            <v>0</v>
          </cell>
          <cell r="P518">
            <v>187.68</v>
          </cell>
          <cell r="Q518">
            <v>187.68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4</v>
          </cell>
          <cell r="W518">
            <v>218.92</v>
          </cell>
          <cell r="Z518">
            <v>218.92</v>
          </cell>
          <cell r="AA518">
            <v>406.6</v>
          </cell>
        </row>
        <row r="519">
          <cell r="A519">
            <v>502</v>
          </cell>
          <cell r="B519">
            <v>44838</v>
          </cell>
          <cell r="C519" t="str">
            <v>Larissa Moreira</v>
          </cell>
          <cell r="D519" t="str">
            <v>Conselheiro</v>
          </cell>
          <cell r="E519">
            <v>44839.5</v>
          </cell>
          <cell r="F519">
            <v>44842.5</v>
          </cell>
          <cell r="G519">
            <v>3</v>
          </cell>
          <cell r="H519">
            <v>3</v>
          </cell>
          <cell r="I519">
            <v>0</v>
          </cell>
          <cell r="J519">
            <v>3</v>
          </cell>
          <cell r="K519">
            <v>0</v>
          </cell>
          <cell r="L519" t="str">
            <v>E</v>
          </cell>
          <cell r="M519" t="str">
            <v>Joinville</v>
          </cell>
          <cell r="N519" t="str">
            <v>UDESC Lages</v>
          </cell>
          <cell r="O519">
            <v>1172.97</v>
          </cell>
          <cell r="P519">
            <v>563.04</v>
          </cell>
          <cell r="Q519">
            <v>1736.01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8</v>
          </cell>
          <cell r="W519">
            <v>437.84</v>
          </cell>
          <cell r="Z519">
            <v>437.84</v>
          </cell>
          <cell r="AA519">
            <v>2173.85</v>
          </cell>
        </row>
        <row r="520">
          <cell r="A520">
            <v>503</v>
          </cell>
          <cell r="B520">
            <v>44838</v>
          </cell>
          <cell r="C520" t="str">
            <v>Patricia Figueiredo Sarquis Herden</v>
          </cell>
          <cell r="D520" t="str">
            <v>Conselheiro</v>
          </cell>
          <cell r="E520">
            <v>44834.315972222219</v>
          </cell>
          <cell r="F520">
            <v>44834.555555555555</v>
          </cell>
          <cell r="G520">
            <v>0</v>
          </cell>
          <cell r="H520">
            <v>0</v>
          </cell>
          <cell r="I520">
            <v>0.23958333333575865</v>
          </cell>
          <cell r="J520">
            <v>0</v>
          </cell>
          <cell r="K520">
            <v>2</v>
          </cell>
          <cell r="L520" t="str">
            <v>E</v>
          </cell>
          <cell r="M520" t="str">
            <v>Florianopolis</v>
          </cell>
          <cell r="N520" t="str">
            <v>CAU/SC</v>
          </cell>
          <cell r="O520">
            <v>0</v>
          </cell>
          <cell r="P520">
            <v>187.68</v>
          </cell>
          <cell r="Q520">
            <v>187.68</v>
          </cell>
          <cell r="R520">
            <v>60</v>
          </cell>
          <cell r="S520">
            <v>103.8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Z520">
            <v>103.8</v>
          </cell>
          <cell r="AA520">
            <v>291.48</v>
          </cell>
        </row>
        <row r="521">
          <cell r="A521">
            <v>504</v>
          </cell>
          <cell r="B521">
            <v>44838</v>
          </cell>
          <cell r="C521" t="str">
            <v>Patricia Figueiredo Sarquis Herden</v>
          </cell>
          <cell r="D521" t="str">
            <v>Conselheiro</v>
          </cell>
          <cell r="E521">
            <v>44840.194444444445</v>
          </cell>
          <cell r="F521">
            <v>44841.986111111109</v>
          </cell>
          <cell r="G521">
            <v>1</v>
          </cell>
          <cell r="H521">
            <v>1</v>
          </cell>
          <cell r="I521">
            <v>0.79166666666424135</v>
          </cell>
          <cell r="J521">
            <v>1</v>
          </cell>
          <cell r="K521">
            <v>2</v>
          </cell>
          <cell r="L521" t="str">
            <v>E</v>
          </cell>
          <cell r="M521" t="str">
            <v>Florianopolis</v>
          </cell>
          <cell r="N521" t="str">
            <v>UDESC Lages</v>
          </cell>
          <cell r="O521">
            <v>390.99</v>
          </cell>
          <cell r="P521">
            <v>375.36</v>
          </cell>
          <cell r="Q521">
            <v>766.35</v>
          </cell>
          <cell r="R521">
            <v>507</v>
          </cell>
          <cell r="S521">
            <v>877.11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Z521">
            <v>877.11</v>
          </cell>
          <cell r="AA521">
            <v>1643.46</v>
          </cell>
        </row>
        <row r="522">
          <cell r="A522">
            <v>504</v>
          </cell>
          <cell r="B522">
            <v>44845</v>
          </cell>
          <cell r="C522" t="str">
            <v>Patricia Figueiredo Sarquis Herden</v>
          </cell>
          <cell r="D522" t="str">
            <v>Conselheiro</v>
          </cell>
          <cell r="E522">
            <v>44839.673611111109</v>
          </cell>
          <cell r="F522">
            <v>44842.465277777781</v>
          </cell>
          <cell r="G522">
            <v>3</v>
          </cell>
          <cell r="H522">
            <v>3</v>
          </cell>
          <cell r="I522">
            <v>0</v>
          </cell>
          <cell r="J522">
            <v>3</v>
          </cell>
          <cell r="K522">
            <v>0</v>
          </cell>
          <cell r="L522" t="str">
            <v>E</v>
          </cell>
          <cell r="M522" t="str">
            <v>Florianopolis</v>
          </cell>
          <cell r="N522" t="str">
            <v>UDESC Lages</v>
          </cell>
          <cell r="O522">
            <v>781.98</v>
          </cell>
          <cell r="P522">
            <v>187.67999999999995</v>
          </cell>
          <cell r="Q522">
            <v>969.66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Z522">
            <v>0</v>
          </cell>
          <cell r="AA522">
            <v>969.66</v>
          </cell>
        </row>
        <row r="523">
          <cell r="A523">
            <v>505</v>
          </cell>
          <cell r="B523">
            <v>44838</v>
          </cell>
          <cell r="C523" t="str">
            <v>Mariana Campos de Andrade</v>
          </cell>
          <cell r="D523" t="str">
            <v>Conselheiro</v>
          </cell>
          <cell r="E523">
            <v>44840.375</v>
          </cell>
          <cell r="F523">
            <v>44841.8125</v>
          </cell>
          <cell r="G523">
            <v>1</v>
          </cell>
          <cell r="H523">
            <v>1</v>
          </cell>
          <cell r="I523">
            <v>0.4375</v>
          </cell>
          <cell r="J523">
            <v>1</v>
          </cell>
          <cell r="K523">
            <v>2</v>
          </cell>
          <cell r="L523" t="str">
            <v>E</v>
          </cell>
          <cell r="M523" t="str">
            <v>Lages</v>
          </cell>
          <cell r="N523" t="str">
            <v>UDESC Lages</v>
          </cell>
          <cell r="O523">
            <v>0</v>
          </cell>
          <cell r="P523">
            <v>375.36</v>
          </cell>
          <cell r="Q523">
            <v>375.36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4</v>
          </cell>
          <cell r="W523">
            <v>218.92</v>
          </cell>
          <cell r="X523">
            <v>0</v>
          </cell>
          <cell r="Z523">
            <v>218.92</v>
          </cell>
          <cell r="AA523">
            <v>594.28</v>
          </cell>
        </row>
        <row r="524">
          <cell r="A524">
            <v>506</v>
          </cell>
          <cell r="B524">
            <v>44838</v>
          </cell>
          <cell r="C524" t="str">
            <v>Eliane de Queiroz Gomes Castro</v>
          </cell>
          <cell r="D524" t="str">
            <v>Conselheiro</v>
          </cell>
          <cell r="E524">
            <v>44837.416666666664</v>
          </cell>
          <cell r="F524">
            <v>44838.416666666664</v>
          </cell>
          <cell r="G524">
            <v>1</v>
          </cell>
          <cell r="H524">
            <v>1</v>
          </cell>
          <cell r="I524">
            <v>0</v>
          </cell>
          <cell r="J524">
            <v>1</v>
          </cell>
          <cell r="K524">
            <v>0</v>
          </cell>
          <cell r="L524" t="str">
            <v>E</v>
          </cell>
          <cell r="M524" t="str">
            <v>Rio do Sul</v>
          </cell>
          <cell r="N524" t="str">
            <v>CAU/SC</v>
          </cell>
          <cell r="O524">
            <v>390.99</v>
          </cell>
          <cell r="P524">
            <v>187.68</v>
          </cell>
          <cell r="Q524">
            <v>578.67000000000007</v>
          </cell>
          <cell r="R524">
            <v>380</v>
          </cell>
          <cell r="S524">
            <v>657.4</v>
          </cell>
          <cell r="T524">
            <v>1</v>
          </cell>
          <cell r="U524">
            <v>63.7</v>
          </cell>
          <cell r="V524">
            <v>1</v>
          </cell>
          <cell r="W524">
            <v>54.73</v>
          </cell>
          <cell r="X524">
            <v>0</v>
          </cell>
          <cell r="Z524">
            <v>775.83</v>
          </cell>
          <cell r="AA524">
            <v>1354.5000000000002</v>
          </cell>
        </row>
        <row r="525">
          <cell r="A525">
            <v>507</v>
          </cell>
          <cell r="B525">
            <v>44838</v>
          </cell>
          <cell r="C525" t="str">
            <v>Jose Alberto Gebara</v>
          </cell>
          <cell r="D525" t="str">
            <v>Conselheiro</v>
          </cell>
          <cell r="E525">
            <v>44831.54583333333</v>
          </cell>
          <cell r="F525">
            <v>44831.756944444445</v>
          </cell>
          <cell r="G525">
            <v>0</v>
          </cell>
          <cell r="H525">
            <v>0</v>
          </cell>
          <cell r="I525">
            <v>0.211111111115315</v>
          </cell>
          <cell r="J525">
            <v>0</v>
          </cell>
          <cell r="K525">
            <v>2</v>
          </cell>
          <cell r="L525" t="str">
            <v>E</v>
          </cell>
          <cell r="M525" t="str">
            <v>Florianopolis</v>
          </cell>
          <cell r="N525" t="str">
            <v>CAU/SC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2</v>
          </cell>
          <cell r="W525">
            <v>109.46</v>
          </cell>
          <cell r="X525">
            <v>0</v>
          </cell>
          <cell r="Z525">
            <v>109.46</v>
          </cell>
          <cell r="AA525">
            <v>109.46</v>
          </cell>
        </row>
        <row r="526">
          <cell r="A526">
            <v>508</v>
          </cell>
          <cell r="B526">
            <v>44838</v>
          </cell>
          <cell r="C526" t="str">
            <v>Magali Alves Colonetti</v>
          </cell>
          <cell r="D526" t="str">
            <v>Convidado</v>
          </cell>
          <cell r="E526">
            <v>44839.513888888891</v>
          </cell>
          <cell r="F526">
            <v>44842.5</v>
          </cell>
          <cell r="G526">
            <v>3</v>
          </cell>
          <cell r="H526">
            <v>3</v>
          </cell>
          <cell r="I526">
            <v>0</v>
          </cell>
          <cell r="J526">
            <v>3</v>
          </cell>
          <cell r="K526">
            <v>0</v>
          </cell>
          <cell r="L526" t="str">
            <v>E</v>
          </cell>
          <cell r="M526" t="str">
            <v>Florianopolis</v>
          </cell>
          <cell r="N526" t="str">
            <v>UDESC Lages</v>
          </cell>
          <cell r="O526">
            <v>1172.97</v>
          </cell>
          <cell r="P526">
            <v>563.04</v>
          </cell>
          <cell r="Q526">
            <v>1736.01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4</v>
          </cell>
          <cell r="W526">
            <v>218.92</v>
          </cell>
          <cell r="X526">
            <v>216.11</v>
          </cell>
          <cell r="Z526">
            <v>435.03</v>
          </cell>
          <cell r="AA526">
            <v>2171.04</v>
          </cell>
        </row>
        <row r="527">
          <cell r="A527">
            <v>509</v>
          </cell>
          <cell r="B527">
            <v>44845</v>
          </cell>
          <cell r="C527" t="str">
            <v>Silvya Helena Caprario</v>
          </cell>
          <cell r="D527" t="str">
            <v>Conselheiro</v>
          </cell>
          <cell r="E527">
            <v>44827.652777777781</v>
          </cell>
          <cell r="F527">
            <v>44828.388888888891</v>
          </cell>
          <cell r="G527">
            <v>1</v>
          </cell>
          <cell r="H527">
            <v>1</v>
          </cell>
          <cell r="I527">
            <v>0</v>
          </cell>
          <cell r="J527">
            <v>1</v>
          </cell>
          <cell r="K527">
            <v>0</v>
          </cell>
          <cell r="L527" t="str">
            <v>E</v>
          </cell>
          <cell r="M527" t="str">
            <v>Florianopolis</v>
          </cell>
          <cell r="N527" t="str">
            <v>UDESC Laguna</v>
          </cell>
          <cell r="O527">
            <v>390.99</v>
          </cell>
          <cell r="P527">
            <v>187.68</v>
          </cell>
          <cell r="Q527">
            <v>578.67000000000007</v>
          </cell>
          <cell r="R527">
            <v>291</v>
          </cell>
          <cell r="S527">
            <v>503.43</v>
          </cell>
          <cell r="T527">
            <v>1</v>
          </cell>
          <cell r="U527">
            <v>63.7</v>
          </cell>
          <cell r="V527">
            <v>0</v>
          </cell>
          <cell r="W527">
            <v>0</v>
          </cell>
          <cell r="X527">
            <v>0</v>
          </cell>
          <cell r="Z527">
            <v>567.13</v>
          </cell>
          <cell r="AA527">
            <v>1145.8000000000002</v>
          </cell>
        </row>
        <row r="528">
          <cell r="A528">
            <v>510</v>
          </cell>
          <cell r="B528">
            <v>44845</v>
          </cell>
          <cell r="C528" t="str">
            <v>Silvya Helena Caprario</v>
          </cell>
          <cell r="D528" t="str">
            <v>Conselheiro</v>
          </cell>
          <cell r="E528">
            <v>44841.579861111109</v>
          </cell>
          <cell r="F528">
            <v>44841.732638888891</v>
          </cell>
          <cell r="G528">
            <v>0</v>
          </cell>
          <cell r="H528">
            <v>0</v>
          </cell>
          <cell r="I528">
            <v>0.15277777778101154</v>
          </cell>
          <cell r="J528">
            <v>0</v>
          </cell>
          <cell r="K528">
            <v>1</v>
          </cell>
          <cell r="L528" t="str">
            <v>E</v>
          </cell>
          <cell r="M528" t="str">
            <v>Florianopolis</v>
          </cell>
          <cell r="N528" t="str">
            <v>CREA/SC</v>
          </cell>
          <cell r="O528">
            <v>0</v>
          </cell>
          <cell r="P528">
            <v>93.84</v>
          </cell>
          <cell r="Q528">
            <v>93.84</v>
          </cell>
          <cell r="R528">
            <v>47</v>
          </cell>
          <cell r="S528">
            <v>81.31</v>
          </cell>
          <cell r="T528">
            <v>1</v>
          </cell>
          <cell r="U528">
            <v>63.7</v>
          </cell>
          <cell r="V528">
            <v>0</v>
          </cell>
          <cell r="W528">
            <v>0</v>
          </cell>
          <cell r="X528">
            <v>0</v>
          </cell>
          <cell r="Z528">
            <v>145.01</v>
          </cell>
          <cell r="AA528">
            <v>238.85000000000002</v>
          </cell>
        </row>
        <row r="529">
          <cell r="A529">
            <v>510</v>
          </cell>
          <cell r="B529">
            <v>44852</v>
          </cell>
          <cell r="C529" t="str">
            <v>Silvya Helena Caprario</v>
          </cell>
          <cell r="D529" t="str">
            <v>Conselheiro</v>
          </cell>
          <cell r="E529">
            <v>44841.416666666664</v>
          </cell>
          <cell r="F529">
            <v>44841.732638888891</v>
          </cell>
          <cell r="G529">
            <v>0</v>
          </cell>
          <cell r="H529">
            <v>0</v>
          </cell>
          <cell r="I529">
            <v>0.31597222222626442</v>
          </cell>
          <cell r="J529">
            <v>0</v>
          </cell>
          <cell r="K529">
            <v>2</v>
          </cell>
          <cell r="L529" t="str">
            <v>E</v>
          </cell>
          <cell r="M529" t="str">
            <v>Curitiba</v>
          </cell>
          <cell r="N529" t="str">
            <v>CREA/SC</v>
          </cell>
          <cell r="O529">
            <v>0</v>
          </cell>
          <cell r="P529">
            <v>93.84</v>
          </cell>
          <cell r="Q529">
            <v>93.84</v>
          </cell>
          <cell r="R529">
            <v>570</v>
          </cell>
          <cell r="S529">
            <v>986.1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Z529">
            <v>986.1</v>
          </cell>
          <cell r="AA529">
            <v>1079.94</v>
          </cell>
        </row>
        <row r="530">
          <cell r="A530">
            <v>511</v>
          </cell>
          <cell r="B530">
            <v>44845</v>
          </cell>
          <cell r="C530" t="str">
            <v>Silvya Helena Caprario</v>
          </cell>
          <cell r="D530" t="str">
            <v>Conselheiro</v>
          </cell>
          <cell r="E530">
            <v>44848.524305555555</v>
          </cell>
          <cell r="F530">
            <v>44848.767361111109</v>
          </cell>
          <cell r="G530">
            <v>0</v>
          </cell>
          <cell r="H530">
            <v>0</v>
          </cell>
          <cell r="I530">
            <v>0.24305555555474712</v>
          </cell>
          <cell r="J530">
            <v>0</v>
          </cell>
          <cell r="K530">
            <v>2</v>
          </cell>
          <cell r="L530" t="str">
            <v>E</v>
          </cell>
          <cell r="M530" t="str">
            <v>Florianopolis</v>
          </cell>
          <cell r="N530" t="str">
            <v>CAU/SC</v>
          </cell>
          <cell r="O530">
            <v>0</v>
          </cell>
          <cell r="P530">
            <v>187.68</v>
          </cell>
          <cell r="Q530">
            <v>187.68</v>
          </cell>
          <cell r="R530">
            <v>52</v>
          </cell>
          <cell r="S530">
            <v>89.96</v>
          </cell>
          <cell r="T530">
            <v>1</v>
          </cell>
          <cell r="U530">
            <v>63.7</v>
          </cell>
          <cell r="V530">
            <v>0</v>
          </cell>
          <cell r="W530">
            <v>0</v>
          </cell>
          <cell r="X530">
            <v>0</v>
          </cell>
          <cell r="Z530">
            <v>153.66</v>
          </cell>
          <cell r="AA530">
            <v>341.34</v>
          </cell>
        </row>
        <row r="531">
          <cell r="A531">
            <v>511</v>
          </cell>
          <cell r="B531">
            <v>44852</v>
          </cell>
          <cell r="C531" t="str">
            <v>Silvya Helena Caprario</v>
          </cell>
          <cell r="D531" t="str">
            <v>Conselheiro</v>
          </cell>
          <cell r="E531">
            <v>44848.524305555555</v>
          </cell>
          <cell r="F531">
            <v>44848.767361111109</v>
          </cell>
          <cell r="G531">
            <v>0</v>
          </cell>
          <cell r="H531">
            <v>0</v>
          </cell>
          <cell r="I531">
            <v>0.24305555555474712</v>
          </cell>
          <cell r="J531">
            <v>0</v>
          </cell>
          <cell r="K531">
            <v>2</v>
          </cell>
          <cell r="L531" t="str">
            <v>E</v>
          </cell>
          <cell r="M531" t="str">
            <v>Curitiba</v>
          </cell>
          <cell r="N531" t="str">
            <v>CAU/SC</v>
          </cell>
          <cell r="O531">
            <v>0</v>
          </cell>
          <cell r="P531">
            <v>0</v>
          </cell>
          <cell r="Q531">
            <v>0</v>
          </cell>
          <cell r="R531">
            <v>570</v>
          </cell>
          <cell r="S531">
            <v>986.1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Z531">
            <v>986.1</v>
          </cell>
          <cell r="AA531">
            <v>986.1</v>
          </cell>
        </row>
        <row r="532">
          <cell r="A532">
            <v>512</v>
          </cell>
          <cell r="B532">
            <v>44845</v>
          </cell>
          <cell r="C532" t="str">
            <v>Patricia Figueiredo Sarquis Herden</v>
          </cell>
          <cell r="D532" t="str">
            <v>Conselheiro</v>
          </cell>
          <cell r="E532">
            <v>44846.236111111109</v>
          </cell>
          <cell r="F532">
            <v>44849.805555555555</v>
          </cell>
          <cell r="G532">
            <v>3</v>
          </cell>
          <cell r="H532">
            <v>3</v>
          </cell>
          <cell r="I532">
            <v>0.56944444444525288</v>
          </cell>
          <cell r="J532">
            <v>3</v>
          </cell>
          <cell r="K532">
            <v>2</v>
          </cell>
          <cell r="L532" t="str">
            <v>NN</v>
          </cell>
          <cell r="M532" t="str">
            <v>Florianopolis</v>
          </cell>
          <cell r="N532" t="str">
            <v>Salvador</v>
          </cell>
          <cell r="O532">
            <v>1642.1999999999998</v>
          </cell>
          <cell r="P532">
            <v>875.76</v>
          </cell>
          <cell r="Q532">
            <v>2517.96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9</v>
          </cell>
          <cell r="W532">
            <v>562.94999999999993</v>
          </cell>
          <cell r="X532">
            <v>910.93</v>
          </cell>
          <cell r="Z532">
            <v>1473.8799999999999</v>
          </cell>
          <cell r="AA532">
            <v>3991.8399999999997</v>
          </cell>
        </row>
        <row r="533">
          <cell r="A533">
            <v>513</v>
          </cell>
          <cell r="B533">
            <v>44845</v>
          </cell>
          <cell r="C533" t="str">
            <v>Eliane de Queiroz Gomes Castro</v>
          </cell>
          <cell r="D533" t="str">
            <v>Conselheiro</v>
          </cell>
          <cell r="E533">
            <v>44851.5625</v>
          </cell>
          <cell r="F533">
            <v>44854.670138888891</v>
          </cell>
          <cell r="G533">
            <v>3</v>
          </cell>
          <cell r="H533">
            <v>3</v>
          </cell>
          <cell r="I533">
            <v>0.10763888889050577</v>
          </cell>
          <cell r="J533">
            <v>3</v>
          </cell>
          <cell r="K533">
            <v>1</v>
          </cell>
          <cell r="L533" t="str">
            <v>NC</v>
          </cell>
          <cell r="M533" t="str">
            <v>Rio do Sul</v>
          </cell>
          <cell r="N533" t="str">
            <v>Brasilia</v>
          </cell>
          <cell r="O533">
            <v>1970.6100000000001</v>
          </cell>
          <cell r="P533">
            <v>875.84</v>
          </cell>
          <cell r="Q533">
            <v>2846.4500000000003</v>
          </cell>
          <cell r="R533">
            <v>408</v>
          </cell>
          <cell r="S533">
            <v>705.84</v>
          </cell>
          <cell r="T533">
            <v>0</v>
          </cell>
          <cell r="U533">
            <v>0</v>
          </cell>
          <cell r="V533">
            <v>6</v>
          </cell>
          <cell r="W533">
            <v>422.28</v>
          </cell>
          <cell r="X533">
            <v>0</v>
          </cell>
          <cell r="Z533">
            <v>1128.1199999999999</v>
          </cell>
          <cell r="AA533">
            <v>3974.5700000000006</v>
          </cell>
        </row>
        <row r="534">
          <cell r="A534">
            <v>514</v>
          </cell>
          <cell r="B534">
            <v>44845</v>
          </cell>
          <cell r="C534" t="str">
            <v>Mariana Campos de Andrade</v>
          </cell>
          <cell r="D534" t="str">
            <v>Conselheiro</v>
          </cell>
          <cell r="E534">
            <v>44851.541666666664</v>
          </cell>
          <cell r="F534">
            <v>44854.694444444445</v>
          </cell>
          <cell r="G534">
            <v>3</v>
          </cell>
          <cell r="H534">
            <v>3</v>
          </cell>
          <cell r="I534">
            <v>0.15277777778101154</v>
          </cell>
          <cell r="J534">
            <v>3</v>
          </cell>
          <cell r="K534">
            <v>1</v>
          </cell>
          <cell r="L534" t="str">
            <v>NC</v>
          </cell>
          <cell r="M534" t="str">
            <v>Lages</v>
          </cell>
          <cell r="N534" t="str">
            <v>Brasilia</v>
          </cell>
          <cell r="O534">
            <v>1970.6100000000001</v>
          </cell>
          <cell r="P534">
            <v>875.84</v>
          </cell>
          <cell r="Q534">
            <v>2846.4500000000003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10</v>
          </cell>
          <cell r="W534">
            <v>703.8</v>
          </cell>
          <cell r="Z534">
            <v>703.8</v>
          </cell>
          <cell r="AA534">
            <v>3550.25</v>
          </cell>
        </row>
        <row r="535">
          <cell r="A535">
            <v>515</v>
          </cell>
          <cell r="B535">
            <v>44845</v>
          </cell>
          <cell r="C535" t="str">
            <v>Pedro Schultz Fonseca Baptista</v>
          </cell>
          <cell r="D535" t="str">
            <v>Empregado</v>
          </cell>
          <cell r="E535">
            <v>44851.663194444445</v>
          </cell>
          <cell r="F535">
            <v>44853.927083333336</v>
          </cell>
          <cell r="G535">
            <v>2</v>
          </cell>
          <cell r="H535">
            <v>2</v>
          </cell>
          <cell r="I535">
            <v>0.26388888889050577</v>
          </cell>
          <cell r="J535">
            <v>2</v>
          </cell>
          <cell r="K535">
            <v>2</v>
          </cell>
          <cell r="L535" t="str">
            <v>NC</v>
          </cell>
          <cell r="M535" t="str">
            <v>Florianopolis</v>
          </cell>
          <cell r="N535" t="str">
            <v>Brasilia</v>
          </cell>
          <cell r="O535">
            <v>1313.74</v>
          </cell>
          <cell r="P535">
            <v>750.72</v>
          </cell>
          <cell r="Q535">
            <v>2064.46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7</v>
          </cell>
          <cell r="W535">
            <v>492.65999999999997</v>
          </cell>
          <cell r="X535">
            <v>0</v>
          </cell>
          <cell r="Z535">
            <v>492.65999999999997</v>
          </cell>
          <cell r="AA535">
            <v>2557.12</v>
          </cell>
        </row>
        <row r="536">
          <cell r="A536">
            <v>516</v>
          </cell>
          <cell r="B536">
            <v>44845</v>
          </cell>
          <cell r="C536" t="str">
            <v>Rosana Silveira</v>
          </cell>
          <cell r="D536" t="str">
            <v>Conselheiro</v>
          </cell>
          <cell r="E536">
            <v>44851.527777777781</v>
          </cell>
          <cell r="F536">
            <v>44854.472222222219</v>
          </cell>
          <cell r="G536">
            <v>3</v>
          </cell>
          <cell r="H536">
            <v>3</v>
          </cell>
          <cell r="I536">
            <v>0</v>
          </cell>
          <cell r="J536">
            <v>3</v>
          </cell>
          <cell r="K536">
            <v>0</v>
          </cell>
          <cell r="L536" t="str">
            <v>NC</v>
          </cell>
          <cell r="M536" t="str">
            <v>Palhoça</v>
          </cell>
          <cell r="N536" t="str">
            <v>Brasilia</v>
          </cell>
          <cell r="O536">
            <v>1970.6100000000001</v>
          </cell>
          <cell r="P536">
            <v>750.72</v>
          </cell>
          <cell r="Q536">
            <v>2721.33</v>
          </cell>
          <cell r="R536">
            <v>125</v>
          </cell>
          <cell r="S536">
            <v>216.25</v>
          </cell>
          <cell r="T536">
            <v>3</v>
          </cell>
          <cell r="U536">
            <v>191.10000000000002</v>
          </cell>
          <cell r="V536">
            <v>6</v>
          </cell>
          <cell r="W536">
            <v>422.28</v>
          </cell>
          <cell r="X536">
            <v>0</v>
          </cell>
          <cell r="Z536">
            <v>829.63</v>
          </cell>
          <cell r="AA536">
            <v>3550.96</v>
          </cell>
        </row>
        <row r="537">
          <cell r="A537">
            <v>517</v>
          </cell>
          <cell r="B537">
            <v>44845</v>
          </cell>
          <cell r="C537" t="str">
            <v>Rosana Silveira</v>
          </cell>
          <cell r="D537" t="str">
            <v>Conselheiro</v>
          </cell>
          <cell r="E537">
            <v>44838.538194444445</v>
          </cell>
          <cell r="F537">
            <v>44838.670138888891</v>
          </cell>
          <cell r="G537">
            <v>0</v>
          </cell>
          <cell r="H537">
            <v>0</v>
          </cell>
          <cell r="I537">
            <v>0.13194444444525288</v>
          </cell>
          <cell r="J537">
            <v>0</v>
          </cell>
          <cell r="K537">
            <v>1</v>
          </cell>
          <cell r="L537" t="str">
            <v>E</v>
          </cell>
          <cell r="M537" t="str">
            <v>Palhoça</v>
          </cell>
          <cell r="N537" t="str">
            <v>CAU/SC</v>
          </cell>
          <cell r="O537">
            <v>0</v>
          </cell>
          <cell r="P537">
            <v>93.84</v>
          </cell>
          <cell r="Q537">
            <v>93.84</v>
          </cell>
          <cell r="R537">
            <v>97</v>
          </cell>
          <cell r="S537">
            <v>167.81</v>
          </cell>
          <cell r="T537">
            <v>1</v>
          </cell>
          <cell r="U537">
            <v>63.7</v>
          </cell>
          <cell r="V537">
            <v>0</v>
          </cell>
          <cell r="W537">
            <v>0</v>
          </cell>
          <cell r="X537">
            <v>0</v>
          </cell>
          <cell r="Z537">
            <v>231.51</v>
          </cell>
          <cell r="AA537">
            <v>325.34999999999997</v>
          </cell>
        </row>
        <row r="538">
          <cell r="A538">
            <v>518</v>
          </cell>
          <cell r="B538">
            <v>44845</v>
          </cell>
          <cell r="C538" t="str">
            <v>Gabriela Fernanda Grisa</v>
          </cell>
          <cell r="D538" t="str">
            <v>Conselheiro</v>
          </cell>
          <cell r="E538">
            <v>44840.222222222219</v>
          </cell>
          <cell r="F538">
            <v>44842.4375</v>
          </cell>
          <cell r="G538">
            <v>2</v>
          </cell>
          <cell r="H538">
            <v>2</v>
          </cell>
          <cell r="I538">
            <v>0.21527777778101154</v>
          </cell>
          <cell r="J538">
            <v>2</v>
          </cell>
          <cell r="K538">
            <v>2</v>
          </cell>
          <cell r="L538" t="str">
            <v>E</v>
          </cell>
          <cell r="M538" t="str">
            <v>Irani</v>
          </cell>
          <cell r="N538" t="str">
            <v>UDESC Lages</v>
          </cell>
          <cell r="O538">
            <v>781.98</v>
          </cell>
          <cell r="P538">
            <v>563.04</v>
          </cell>
          <cell r="Q538">
            <v>1345.02</v>
          </cell>
          <cell r="R538">
            <v>459</v>
          </cell>
          <cell r="S538">
            <v>794.06999999999994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Z538">
            <v>794.06999999999994</v>
          </cell>
          <cell r="AA538">
            <v>2139.09</v>
          </cell>
        </row>
        <row r="539">
          <cell r="A539">
            <v>519</v>
          </cell>
          <cell r="B539">
            <v>44845</v>
          </cell>
          <cell r="C539" t="str">
            <v>Janete Sueli Krueger</v>
          </cell>
          <cell r="D539" t="str">
            <v>Conselheiro</v>
          </cell>
          <cell r="E539">
            <v>44832.243055555555</v>
          </cell>
          <cell r="F539">
            <v>44832.604166666664</v>
          </cell>
          <cell r="G539">
            <v>0</v>
          </cell>
          <cell r="H539">
            <v>0</v>
          </cell>
          <cell r="I539">
            <v>0.36111111110949423</v>
          </cell>
          <cell r="J539">
            <v>0</v>
          </cell>
          <cell r="K539">
            <v>2</v>
          </cell>
          <cell r="L539" t="str">
            <v>E</v>
          </cell>
          <cell r="M539" t="str">
            <v>Penha</v>
          </cell>
          <cell r="N539" t="str">
            <v>CAU/SC</v>
          </cell>
          <cell r="O539">
            <v>0</v>
          </cell>
          <cell r="P539">
            <v>187.68</v>
          </cell>
          <cell r="Q539">
            <v>187.68</v>
          </cell>
          <cell r="R539">
            <v>234</v>
          </cell>
          <cell r="S539">
            <v>404.82</v>
          </cell>
          <cell r="T539">
            <v>0</v>
          </cell>
          <cell r="U539">
            <v>0</v>
          </cell>
          <cell r="V539">
            <v>2</v>
          </cell>
          <cell r="W539">
            <v>109.46</v>
          </cell>
          <cell r="X539">
            <v>0</v>
          </cell>
          <cell r="Z539">
            <v>514.28</v>
          </cell>
          <cell r="AA539">
            <v>701.96</v>
          </cell>
        </row>
        <row r="540">
          <cell r="A540">
            <v>520</v>
          </cell>
          <cell r="B540">
            <v>44845</v>
          </cell>
          <cell r="C540" t="str">
            <v>Silvana Maria Hall</v>
          </cell>
          <cell r="D540" t="str">
            <v>Conselheiro</v>
          </cell>
          <cell r="E540">
            <v>44840.215277777781</v>
          </cell>
          <cell r="F540">
            <v>44841.979166666664</v>
          </cell>
          <cell r="G540">
            <v>1</v>
          </cell>
          <cell r="H540">
            <v>1</v>
          </cell>
          <cell r="I540">
            <v>0.76388888888322981</v>
          </cell>
          <cell r="J540">
            <v>1</v>
          </cell>
          <cell r="K540">
            <v>2</v>
          </cell>
          <cell r="L540" t="str">
            <v>E</v>
          </cell>
          <cell r="M540" t="str">
            <v>Concordia</v>
          </cell>
          <cell r="N540" t="str">
            <v>UDESC Lages</v>
          </cell>
          <cell r="O540">
            <v>390.99</v>
          </cell>
          <cell r="P540">
            <v>375.36</v>
          </cell>
          <cell r="Q540">
            <v>766.35</v>
          </cell>
          <cell r="R540">
            <v>487</v>
          </cell>
          <cell r="S540">
            <v>842.51</v>
          </cell>
          <cell r="T540">
            <v>2</v>
          </cell>
          <cell r="U540">
            <v>127.4</v>
          </cell>
          <cell r="V540">
            <v>0</v>
          </cell>
          <cell r="W540">
            <v>0</v>
          </cell>
          <cell r="X540">
            <v>0</v>
          </cell>
          <cell r="Z540">
            <v>969.91</v>
          </cell>
          <cell r="AA540">
            <v>1736.2600000000002</v>
          </cell>
        </row>
        <row r="541">
          <cell r="A541">
            <v>521</v>
          </cell>
          <cell r="B541">
            <v>44845</v>
          </cell>
          <cell r="C541" t="str">
            <v>William dos Santos Vefago</v>
          </cell>
          <cell r="D541" t="str">
            <v>Convidado</v>
          </cell>
          <cell r="E541">
            <v>44840.201388888891</v>
          </cell>
          <cell r="F541">
            <v>44842.465277777781</v>
          </cell>
          <cell r="G541">
            <v>2</v>
          </cell>
          <cell r="H541">
            <v>2</v>
          </cell>
          <cell r="I541">
            <v>0.26388888889050577</v>
          </cell>
          <cell r="J541">
            <v>2</v>
          </cell>
          <cell r="K541">
            <v>2</v>
          </cell>
          <cell r="L541" t="str">
            <v>E</v>
          </cell>
          <cell r="M541" t="str">
            <v>Florianopolis</v>
          </cell>
          <cell r="N541" t="str">
            <v>UDESC Lages</v>
          </cell>
          <cell r="O541">
            <v>781.98</v>
          </cell>
          <cell r="P541">
            <v>563.04</v>
          </cell>
          <cell r="Q541">
            <v>1345.02</v>
          </cell>
          <cell r="R541">
            <v>503</v>
          </cell>
          <cell r="S541">
            <v>870.18999999999994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Z541">
            <v>870.18999999999994</v>
          </cell>
          <cell r="AA541">
            <v>2215.21</v>
          </cell>
        </row>
        <row r="542">
          <cell r="A542">
            <v>522</v>
          </cell>
          <cell r="B542">
            <v>44845</v>
          </cell>
          <cell r="C542" t="str">
            <v>Ana Carina Lopes de Souza Zimmermann</v>
          </cell>
          <cell r="D542" t="str">
            <v>Conselheiro</v>
          </cell>
          <cell r="E542">
            <v>44851.4375</v>
          </cell>
          <cell r="F542">
            <v>44851.875</v>
          </cell>
          <cell r="G542">
            <v>0</v>
          </cell>
          <cell r="H542">
            <v>0</v>
          </cell>
          <cell r="I542">
            <v>0.4375</v>
          </cell>
          <cell r="J542">
            <v>0</v>
          </cell>
          <cell r="K542">
            <v>2</v>
          </cell>
          <cell r="L542" t="str">
            <v>E</v>
          </cell>
          <cell r="M542" t="str">
            <v>Joinville</v>
          </cell>
          <cell r="N542" t="str">
            <v>CAU/SC</v>
          </cell>
          <cell r="O542">
            <v>0</v>
          </cell>
          <cell r="P542">
            <v>187.68</v>
          </cell>
          <cell r="Q542">
            <v>187.68</v>
          </cell>
          <cell r="R542">
            <v>358</v>
          </cell>
          <cell r="S542">
            <v>619.34</v>
          </cell>
          <cell r="T542">
            <v>1</v>
          </cell>
          <cell r="U542">
            <v>63.7</v>
          </cell>
          <cell r="V542">
            <v>0</v>
          </cell>
          <cell r="W542">
            <v>0</v>
          </cell>
          <cell r="X542">
            <v>0</v>
          </cell>
          <cell r="Z542">
            <v>683.04000000000008</v>
          </cell>
          <cell r="AA542">
            <v>870.72</v>
          </cell>
        </row>
        <row r="543">
          <cell r="A543">
            <v>523</v>
          </cell>
          <cell r="B543">
            <v>44845</v>
          </cell>
          <cell r="C543" t="str">
            <v>Mauricio Andre Giusti</v>
          </cell>
          <cell r="D543" t="str">
            <v>Conselheiro</v>
          </cell>
          <cell r="E543">
            <v>44850.53125</v>
          </cell>
          <cell r="F543">
            <v>44851.993055555555</v>
          </cell>
          <cell r="G543">
            <v>1</v>
          </cell>
          <cell r="H543">
            <v>1</v>
          </cell>
          <cell r="I543">
            <v>0.46180555555474712</v>
          </cell>
          <cell r="J543">
            <v>1</v>
          </cell>
          <cell r="K543">
            <v>2</v>
          </cell>
          <cell r="L543" t="str">
            <v>E</v>
          </cell>
          <cell r="M543" t="str">
            <v>São Miguel do Oeste</v>
          </cell>
          <cell r="N543" t="str">
            <v>CAU/SC</v>
          </cell>
          <cell r="O543">
            <v>390.99</v>
          </cell>
          <cell r="P543">
            <v>375.36</v>
          </cell>
          <cell r="Q543">
            <v>766.35</v>
          </cell>
          <cell r="R543">
            <v>277</v>
          </cell>
          <cell r="S543">
            <v>479.21</v>
          </cell>
          <cell r="T543">
            <v>0</v>
          </cell>
          <cell r="U543">
            <v>0</v>
          </cell>
          <cell r="V543">
            <v>2</v>
          </cell>
          <cell r="W543">
            <v>109.46</v>
          </cell>
          <cell r="X543">
            <v>0</v>
          </cell>
          <cell r="Z543">
            <v>588.66999999999996</v>
          </cell>
          <cell r="AA543">
            <v>1355.02</v>
          </cell>
        </row>
        <row r="544">
          <cell r="A544">
            <v>524</v>
          </cell>
          <cell r="B544">
            <v>44845</v>
          </cell>
          <cell r="C544" t="str">
            <v>Leonardo Vistuba Kawa</v>
          </cell>
          <cell r="D544" t="str">
            <v>Empregado</v>
          </cell>
          <cell r="E544">
            <v>44851.892361111109</v>
          </cell>
          <cell r="F544">
            <v>44853.958333333336</v>
          </cell>
          <cell r="G544">
            <v>2</v>
          </cell>
          <cell r="H544">
            <v>2</v>
          </cell>
          <cell r="I544">
            <v>6.5972222226264421E-2</v>
          </cell>
          <cell r="J544">
            <v>2</v>
          </cell>
          <cell r="K544">
            <v>1</v>
          </cell>
          <cell r="L544" t="str">
            <v>NC</v>
          </cell>
          <cell r="M544" t="str">
            <v>Curitiba</v>
          </cell>
          <cell r="N544" t="str">
            <v>Brasilia</v>
          </cell>
          <cell r="O544">
            <v>1313.74</v>
          </cell>
          <cell r="P544">
            <v>625.6</v>
          </cell>
          <cell r="Q544">
            <v>1939.3400000000001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7</v>
          </cell>
          <cell r="W544">
            <v>492.65999999999997</v>
          </cell>
          <cell r="X544">
            <v>0</v>
          </cell>
          <cell r="Z544">
            <v>492.65999999999997</v>
          </cell>
          <cell r="AA544">
            <v>2432</v>
          </cell>
        </row>
        <row r="545">
          <cell r="A545">
            <v>525</v>
          </cell>
          <cell r="B545">
            <v>44852</v>
          </cell>
          <cell r="C545" t="str">
            <v>Newton Marçal Santos</v>
          </cell>
          <cell r="D545" t="str">
            <v>Conselheiro</v>
          </cell>
          <cell r="E545">
            <v>44854.53125</v>
          </cell>
          <cell r="F545">
            <v>44855.576388888891</v>
          </cell>
          <cell r="G545">
            <v>1</v>
          </cell>
          <cell r="H545">
            <v>1</v>
          </cell>
          <cell r="I545">
            <v>4.5138888890505768E-2</v>
          </cell>
          <cell r="J545">
            <v>1</v>
          </cell>
          <cell r="K545">
            <v>1</v>
          </cell>
          <cell r="L545" t="str">
            <v>E</v>
          </cell>
          <cell r="M545" t="str">
            <v>Caçador</v>
          </cell>
          <cell r="N545" t="str">
            <v xml:space="preserve">UCEFF Itapiranga
</v>
          </cell>
          <cell r="O545">
            <v>390.99</v>
          </cell>
          <cell r="P545">
            <v>281.52</v>
          </cell>
          <cell r="Q545">
            <v>672.51</v>
          </cell>
          <cell r="R545">
            <v>757</v>
          </cell>
          <cell r="S545">
            <v>1309.6099999999999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Z545">
            <v>1309.6099999999999</v>
          </cell>
          <cell r="AA545">
            <v>1982.12</v>
          </cell>
        </row>
        <row r="546">
          <cell r="A546">
            <v>526</v>
          </cell>
          <cell r="B546">
            <v>44852</v>
          </cell>
          <cell r="C546" t="str">
            <v>Newton Marçal Santos</v>
          </cell>
          <cell r="D546" t="str">
            <v>Conselheiro</v>
          </cell>
          <cell r="E546">
            <v>44848.291666666664</v>
          </cell>
          <cell r="F546">
            <v>44849.555555555555</v>
          </cell>
          <cell r="G546">
            <v>1</v>
          </cell>
          <cell r="H546">
            <v>1</v>
          </cell>
          <cell r="I546">
            <v>0.26388888889050577</v>
          </cell>
          <cell r="J546">
            <v>1</v>
          </cell>
          <cell r="K546">
            <v>2</v>
          </cell>
          <cell r="L546" t="str">
            <v>E</v>
          </cell>
          <cell r="M546" t="str">
            <v>Caçador</v>
          </cell>
          <cell r="N546" t="str">
            <v>CAU/SC</v>
          </cell>
          <cell r="O546">
            <v>0</v>
          </cell>
          <cell r="P546">
            <v>375.36</v>
          </cell>
          <cell r="Q546">
            <v>375.36</v>
          </cell>
          <cell r="R546">
            <v>813</v>
          </cell>
          <cell r="S546">
            <v>1406.49</v>
          </cell>
          <cell r="T546">
            <v>1</v>
          </cell>
          <cell r="U546">
            <v>63.7</v>
          </cell>
          <cell r="V546">
            <v>0</v>
          </cell>
          <cell r="W546">
            <v>0</v>
          </cell>
          <cell r="X546">
            <v>0</v>
          </cell>
          <cell r="Z546">
            <v>1470.19</v>
          </cell>
          <cell r="AA546">
            <v>1845.55</v>
          </cell>
        </row>
        <row r="547">
          <cell r="A547">
            <v>527</v>
          </cell>
          <cell r="B547">
            <v>44852</v>
          </cell>
          <cell r="C547" t="str">
            <v>Lilian Louise Fabre Santos</v>
          </cell>
          <cell r="D547" t="str">
            <v>Conselheiro</v>
          </cell>
          <cell r="E547">
            <v>44840.375</v>
          </cell>
          <cell r="F547">
            <v>44841.8125</v>
          </cell>
          <cell r="G547">
            <v>1</v>
          </cell>
          <cell r="H547">
            <v>1</v>
          </cell>
          <cell r="I547">
            <v>0.4375</v>
          </cell>
          <cell r="J547">
            <v>1</v>
          </cell>
          <cell r="K547">
            <v>2</v>
          </cell>
          <cell r="L547" t="str">
            <v>E</v>
          </cell>
          <cell r="M547" t="str">
            <v>Lages</v>
          </cell>
          <cell r="N547" t="str">
            <v>UDESC Lages</v>
          </cell>
          <cell r="O547">
            <v>0</v>
          </cell>
          <cell r="P547">
            <v>375.36</v>
          </cell>
          <cell r="Q547">
            <v>375.36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4</v>
          </cell>
          <cell r="W547">
            <v>218.92</v>
          </cell>
          <cell r="X547">
            <v>0</v>
          </cell>
          <cell r="Z547">
            <v>218.92</v>
          </cell>
          <cell r="AA547">
            <v>594.28</v>
          </cell>
        </row>
        <row r="548">
          <cell r="A548">
            <v>528</v>
          </cell>
          <cell r="B548">
            <v>44852</v>
          </cell>
          <cell r="C548" t="str">
            <v>Leonardo Vistuba Kawa</v>
          </cell>
          <cell r="D548" t="str">
            <v>Empregado</v>
          </cell>
          <cell r="E548">
            <v>44840.09375</v>
          </cell>
          <cell r="F548">
            <v>44842.5</v>
          </cell>
          <cell r="G548">
            <v>2</v>
          </cell>
          <cell r="H548">
            <v>2</v>
          </cell>
          <cell r="I548">
            <v>0.40625</v>
          </cell>
          <cell r="J548">
            <v>2</v>
          </cell>
          <cell r="K548">
            <v>2</v>
          </cell>
          <cell r="L548" t="str">
            <v>E</v>
          </cell>
          <cell r="M548" t="str">
            <v>Joinville</v>
          </cell>
          <cell r="N548" t="str">
            <v>UDESC Lages</v>
          </cell>
          <cell r="O548">
            <v>781.98</v>
          </cell>
          <cell r="P548">
            <v>563.04</v>
          </cell>
          <cell r="Q548">
            <v>1345.02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2</v>
          </cell>
          <cell r="W548">
            <v>109.46</v>
          </cell>
          <cell r="X548">
            <v>353.51000000000005</v>
          </cell>
          <cell r="Z548">
            <v>462.97</v>
          </cell>
          <cell r="AA548">
            <v>1807.99</v>
          </cell>
        </row>
        <row r="549">
          <cell r="A549">
            <v>529</v>
          </cell>
          <cell r="B549">
            <v>44852</v>
          </cell>
          <cell r="C549" t="str">
            <v>Rodrigo Althoff Medeiros</v>
          </cell>
          <cell r="D549" t="str">
            <v>Conselheiro</v>
          </cell>
          <cell r="E549">
            <v>44854.777777777781</v>
          </cell>
          <cell r="F549">
            <v>44855.777777777781</v>
          </cell>
          <cell r="G549">
            <v>1</v>
          </cell>
          <cell r="H549">
            <v>1</v>
          </cell>
          <cell r="I549">
            <v>0</v>
          </cell>
          <cell r="J549">
            <v>1</v>
          </cell>
          <cell r="K549">
            <v>0</v>
          </cell>
          <cell r="L549" t="str">
            <v>E</v>
          </cell>
          <cell r="M549" t="str">
            <v>Tubarao</v>
          </cell>
          <cell r="N549" t="str">
            <v>CAU/SC</v>
          </cell>
          <cell r="O549">
            <v>390.99</v>
          </cell>
          <cell r="P549">
            <v>187.68</v>
          </cell>
          <cell r="Q549">
            <v>578.67000000000007</v>
          </cell>
          <cell r="R549">
            <v>272</v>
          </cell>
          <cell r="S549">
            <v>470.56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Z549">
            <v>470.56</v>
          </cell>
          <cell r="AA549">
            <v>1049.23</v>
          </cell>
        </row>
        <row r="550">
          <cell r="A550">
            <v>530</v>
          </cell>
          <cell r="B550">
            <v>44852</v>
          </cell>
          <cell r="C550" t="str">
            <v>Larissa Moreira</v>
          </cell>
          <cell r="D550" t="str">
            <v>Conselheiro</v>
          </cell>
          <cell r="E550">
            <v>44854.708333333336</v>
          </cell>
          <cell r="F550">
            <v>44855.875</v>
          </cell>
          <cell r="G550">
            <v>1</v>
          </cell>
          <cell r="H550">
            <v>1</v>
          </cell>
          <cell r="I550">
            <v>0.16666666666424135</v>
          </cell>
          <cell r="J550">
            <v>1</v>
          </cell>
          <cell r="K550">
            <v>1</v>
          </cell>
          <cell r="L550" t="str">
            <v>E</v>
          </cell>
          <cell r="M550" t="str">
            <v>Joinville</v>
          </cell>
          <cell r="N550" t="str">
            <v>CAU/SC</v>
          </cell>
          <cell r="O550">
            <v>390.99</v>
          </cell>
          <cell r="P550">
            <v>281.52</v>
          </cell>
          <cell r="Q550">
            <v>672.51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5</v>
          </cell>
          <cell r="W550">
            <v>273.64999999999998</v>
          </cell>
          <cell r="Z550">
            <v>273.64999999999998</v>
          </cell>
          <cell r="AA550">
            <v>946.16</v>
          </cell>
        </row>
        <row r="551">
          <cell r="A551">
            <v>531</v>
          </cell>
          <cell r="B551">
            <v>44852</v>
          </cell>
          <cell r="C551" t="str">
            <v>Gogliardo Vieira Maragno</v>
          </cell>
          <cell r="D551" t="str">
            <v>Conselheiro</v>
          </cell>
          <cell r="E551">
            <v>44855.347222222219</v>
          </cell>
          <cell r="F551">
            <v>44855.701388888891</v>
          </cell>
          <cell r="G551">
            <v>0</v>
          </cell>
          <cell r="H551">
            <v>0</v>
          </cell>
          <cell r="I551">
            <v>0.35416666667151731</v>
          </cell>
          <cell r="J551">
            <v>0</v>
          </cell>
          <cell r="K551">
            <v>2</v>
          </cell>
          <cell r="L551" t="str">
            <v>E</v>
          </cell>
          <cell r="M551" t="str">
            <v>Florianopolis</v>
          </cell>
          <cell r="N551" t="str">
            <v>CAU/SC</v>
          </cell>
          <cell r="O551">
            <v>0</v>
          </cell>
          <cell r="P551">
            <v>187.68</v>
          </cell>
          <cell r="Q551">
            <v>187.68</v>
          </cell>
          <cell r="R551">
            <v>32</v>
          </cell>
          <cell r="S551">
            <v>55.36</v>
          </cell>
          <cell r="T551">
            <v>1</v>
          </cell>
          <cell r="U551">
            <v>63.7</v>
          </cell>
          <cell r="V551">
            <v>0</v>
          </cell>
          <cell r="W551">
            <v>0</v>
          </cell>
          <cell r="X551">
            <v>0</v>
          </cell>
          <cell r="Z551">
            <v>119.06</v>
          </cell>
          <cell r="AA551">
            <v>306.74</v>
          </cell>
        </row>
        <row r="552">
          <cell r="A552">
            <v>532</v>
          </cell>
          <cell r="B552">
            <v>44852</v>
          </cell>
          <cell r="C552" t="str">
            <v>Silvya Helena Caprario</v>
          </cell>
          <cell r="D552" t="str">
            <v>Conselheiro</v>
          </cell>
          <cell r="E552">
            <v>44854.625</v>
          </cell>
          <cell r="F552">
            <v>44855.930555555555</v>
          </cell>
          <cell r="G552">
            <v>1</v>
          </cell>
          <cell r="H552">
            <v>1</v>
          </cell>
          <cell r="I552">
            <v>0.30555555555474712</v>
          </cell>
          <cell r="J552">
            <v>1</v>
          </cell>
          <cell r="K552">
            <v>2</v>
          </cell>
          <cell r="L552" t="str">
            <v>E</v>
          </cell>
          <cell r="M552" t="str">
            <v>Curitiba</v>
          </cell>
          <cell r="N552" t="str">
            <v>CAU/SC</v>
          </cell>
          <cell r="O552">
            <v>390.99</v>
          </cell>
          <cell r="P552">
            <v>375.36</v>
          </cell>
          <cell r="Q552">
            <v>766.35</v>
          </cell>
          <cell r="R552">
            <v>622</v>
          </cell>
          <cell r="S552">
            <v>1076.06</v>
          </cell>
          <cell r="T552">
            <v>1</v>
          </cell>
          <cell r="U552">
            <v>63.7</v>
          </cell>
          <cell r="V552">
            <v>0</v>
          </cell>
          <cell r="W552">
            <v>0</v>
          </cell>
          <cell r="X552">
            <v>0</v>
          </cell>
          <cell r="Z552">
            <v>1139.76</v>
          </cell>
          <cell r="AA552">
            <v>1906.11</v>
          </cell>
        </row>
        <row r="553">
          <cell r="A553">
            <v>533</v>
          </cell>
          <cell r="B553">
            <v>44852</v>
          </cell>
          <cell r="C553" t="str">
            <v>Jaime Teixeira Chaves</v>
          </cell>
          <cell r="D553" t="str">
            <v>Empregado</v>
          </cell>
          <cell r="E553">
            <v>44857.236111111109</v>
          </cell>
          <cell r="F553">
            <v>44860.986111111109</v>
          </cell>
          <cell r="G553">
            <v>3</v>
          </cell>
          <cell r="H553">
            <v>3</v>
          </cell>
          <cell r="I553">
            <v>0.75</v>
          </cell>
          <cell r="J553">
            <v>3</v>
          </cell>
          <cell r="K553">
            <v>2</v>
          </cell>
          <cell r="L553" t="str">
            <v>NC</v>
          </cell>
          <cell r="M553" t="str">
            <v>Florianopolis</v>
          </cell>
          <cell r="N553" t="str">
            <v>Brasilia</v>
          </cell>
          <cell r="O553">
            <v>1970.6100000000001</v>
          </cell>
          <cell r="P553">
            <v>1000.96</v>
          </cell>
          <cell r="Q553">
            <v>2971.57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</v>
          </cell>
          <cell r="W553">
            <v>281.52</v>
          </cell>
          <cell r="X553">
            <v>0</v>
          </cell>
          <cell r="Z553">
            <v>281.52</v>
          </cell>
          <cell r="AA553">
            <v>3253.09</v>
          </cell>
        </row>
        <row r="554">
          <cell r="A554">
            <v>534</v>
          </cell>
          <cell r="B554">
            <v>44852</v>
          </cell>
          <cell r="C554" t="str">
            <v>Cicero Hipólito da Silva Junior</v>
          </cell>
          <cell r="D554" t="str">
            <v>Empregado</v>
          </cell>
          <cell r="E554">
            <v>44857.729166666664</v>
          </cell>
          <cell r="F554">
            <v>44859.927083333336</v>
          </cell>
          <cell r="G554">
            <v>2</v>
          </cell>
          <cell r="H554">
            <v>2</v>
          </cell>
          <cell r="I554">
            <v>0.19791666667151731</v>
          </cell>
          <cell r="J554">
            <v>2</v>
          </cell>
          <cell r="K554">
            <v>1</v>
          </cell>
          <cell r="L554" t="str">
            <v>NC</v>
          </cell>
          <cell r="M554" t="str">
            <v>Florianopolis</v>
          </cell>
          <cell r="N554" t="str">
            <v>Brasilia</v>
          </cell>
          <cell r="O554">
            <v>1313.74</v>
          </cell>
          <cell r="P554">
            <v>625.6</v>
          </cell>
          <cell r="Q554">
            <v>1939.3400000000001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4</v>
          </cell>
          <cell r="W554">
            <v>281.52</v>
          </cell>
          <cell r="X554">
            <v>0</v>
          </cell>
          <cell r="Z554">
            <v>281.52</v>
          </cell>
          <cell r="AA554">
            <v>2220.86</v>
          </cell>
        </row>
        <row r="555">
          <cell r="A555">
            <v>535</v>
          </cell>
          <cell r="B555">
            <v>44859</v>
          </cell>
          <cell r="C555" t="str">
            <v>Ronaldo Matos Martins</v>
          </cell>
          <cell r="D555" t="str">
            <v>Convidado</v>
          </cell>
          <cell r="E555">
            <v>44777.354166666664</v>
          </cell>
          <cell r="F555">
            <v>44778.875</v>
          </cell>
          <cell r="G555">
            <v>1</v>
          </cell>
          <cell r="H555">
            <v>1</v>
          </cell>
          <cell r="I555">
            <v>0.52083333333575865</v>
          </cell>
          <cell r="J555">
            <v>1</v>
          </cell>
          <cell r="K555">
            <v>2</v>
          </cell>
          <cell r="L555" t="str">
            <v>E</v>
          </cell>
          <cell r="M555" t="str">
            <v>Florianopolis</v>
          </cell>
          <cell r="N555" t="str">
            <v>UNIVALI BC</v>
          </cell>
          <cell r="O555">
            <v>390.99</v>
          </cell>
          <cell r="P555">
            <v>375.36</v>
          </cell>
          <cell r="Q555">
            <v>766.35</v>
          </cell>
          <cell r="R555">
            <v>170</v>
          </cell>
          <cell r="S555">
            <v>294.10000000000002</v>
          </cell>
          <cell r="T555">
            <v>1</v>
          </cell>
          <cell r="U555">
            <v>63.7</v>
          </cell>
          <cell r="V555">
            <v>0</v>
          </cell>
          <cell r="W555">
            <v>0</v>
          </cell>
          <cell r="X555">
            <v>0</v>
          </cell>
          <cell r="Z555">
            <v>357.8</v>
          </cell>
          <cell r="AA555">
            <v>1124.1500000000001</v>
          </cell>
        </row>
        <row r="556">
          <cell r="A556">
            <v>536</v>
          </cell>
          <cell r="B556">
            <v>44859</v>
          </cell>
          <cell r="C556" t="str">
            <v>João Vicente Scarpin</v>
          </cell>
          <cell r="D556" t="str">
            <v>Empregado</v>
          </cell>
          <cell r="E556">
            <v>44846.614583333336</v>
          </cell>
          <cell r="F556">
            <v>44849.447916666664</v>
          </cell>
          <cell r="G556">
            <v>3</v>
          </cell>
          <cell r="H556">
            <v>3</v>
          </cell>
          <cell r="I556">
            <v>0</v>
          </cell>
          <cell r="J556">
            <v>3</v>
          </cell>
          <cell r="K556">
            <v>0</v>
          </cell>
          <cell r="L556" t="str">
            <v>NN</v>
          </cell>
          <cell r="M556" t="str">
            <v>Florianopolis</v>
          </cell>
          <cell r="N556" t="str">
            <v>Salvador</v>
          </cell>
          <cell r="O556">
            <v>1642.1999999999998</v>
          </cell>
          <cell r="P556">
            <v>656.81999999999994</v>
          </cell>
          <cell r="Q556">
            <v>2299.0199999999995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4</v>
          </cell>
          <cell r="W556">
            <v>250.2</v>
          </cell>
          <cell r="X556">
            <v>0</v>
          </cell>
          <cell r="Z556">
            <v>250.2</v>
          </cell>
          <cell r="AA556">
            <v>2549.2199999999993</v>
          </cell>
        </row>
        <row r="557">
          <cell r="A557">
            <v>537</v>
          </cell>
          <cell r="B557">
            <v>44859</v>
          </cell>
          <cell r="C557" t="str">
            <v>Rosana Silveira</v>
          </cell>
          <cell r="D557" t="str">
            <v>Conselheiro</v>
          </cell>
          <cell r="E557">
            <v>44817.538194444445</v>
          </cell>
          <cell r="F557">
            <v>44817.770833333336</v>
          </cell>
          <cell r="G557">
            <v>0</v>
          </cell>
          <cell r="H557">
            <v>0</v>
          </cell>
          <cell r="I557">
            <v>0.23263888889050577</v>
          </cell>
          <cell r="J557">
            <v>0</v>
          </cell>
          <cell r="K557">
            <v>2</v>
          </cell>
          <cell r="L557" t="str">
            <v>E</v>
          </cell>
          <cell r="M557" t="str">
            <v>Palhoça</v>
          </cell>
          <cell r="N557" t="str">
            <v>CAU/SC</v>
          </cell>
          <cell r="O557">
            <v>0</v>
          </cell>
          <cell r="P557">
            <v>187.68</v>
          </cell>
          <cell r="Q557">
            <v>187.68</v>
          </cell>
          <cell r="R557">
            <v>97</v>
          </cell>
          <cell r="S557">
            <v>167.81</v>
          </cell>
          <cell r="T557">
            <v>1</v>
          </cell>
          <cell r="U557">
            <v>63.7</v>
          </cell>
          <cell r="V557">
            <v>0</v>
          </cell>
          <cell r="W557">
            <v>0</v>
          </cell>
          <cell r="X557">
            <v>0</v>
          </cell>
          <cell r="Z557">
            <v>231.51</v>
          </cell>
          <cell r="AA557">
            <v>419.19</v>
          </cell>
        </row>
        <row r="558">
          <cell r="A558">
            <v>538</v>
          </cell>
          <cell r="B558">
            <v>44859</v>
          </cell>
          <cell r="C558" t="str">
            <v>Rosana Silveira</v>
          </cell>
          <cell r="D558" t="str">
            <v>Conselheiro</v>
          </cell>
          <cell r="E558">
            <v>44819.291666666664</v>
          </cell>
          <cell r="F558">
            <v>44819.545138888891</v>
          </cell>
          <cell r="G558">
            <v>0</v>
          </cell>
          <cell r="H558">
            <v>0</v>
          </cell>
          <cell r="I558">
            <v>0.25347222222626442</v>
          </cell>
          <cell r="J558">
            <v>0</v>
          </cell>
          <cell r="K558">
            <v>2</v>
          </cell>
          <cell r="L558" t="str">
            <v>E</v>
          </cell>
          <cell r="M558" t="str">
            <v>Palhoça</v>
          </cell>
          <cell r="N558" t="str">
            <v>CAU/SC</v>
          </cell>
          <cell r="O558">
            <v>0</v>
          </cell>
          <cell r="P558">
            <v>187.68</v>
          </cell>
          <cell r="Q558">
            <v>187.68</v>
          </cell>
          <cell r="R558">
            <v>97</v>
          </cell>
          <cell r="S558">
            <v>167.81</v>
          </cell>
          <cell r="T558">
            <v>1</v>
          </cell>
          <cell r="U558">
            <v>63.7</v>
          </cell>
          <cell r="V558">
            <v>0</v>
          </cell>
          <cell r="W558">
            <v>0</v>
          </cell>
          <cell r="X558">
            <v>0</v>
          </cell>
          <cell r="Z558">
            <v>231.51</v>
          </cell>
          <cell r="AA558">
            <v>419.19</v>
          </cell>
        </row>
        <row r="559">
          <cell r="A559">
            <v>539</v>
          </cell>
          <cell r="B559">
            <v>44859</v>
          </cell>
          <cell r="C559" t="str">
            <v>Mariana Campos de Andrade</v>
          </cell>
          <cell r="D559" t="str">
            <v>Conselheiro</v>
          </cell>
          <cell r="E559">
            <v>44854.875</v>
          </cell>
          <cell r="F559">
            <v>44855.875</v>
          </cell>
          <cell r="G559">
            <v>1</v>
          </cell>
          <cell r="H559">
            <v>1</v>
          </cell>
          <cell r="I559">
            <v>0</v>
          </cell>
          <cell r="J559">
            <v>1</v>
          </cell>
          <cell r="K559">
            <v>0</v>
          </cell>
          <cell r="L559" t="str">
            <v>E</v>
          </cell>
          <cell r="M559" t="str">
            <v>Lages</v>
          </cell>
          <cell r="N559" t="str">
            <v>CAU/SC</v>
          </cell>
          <cell r="O559">
            <v>390.99</v>
          </cell>
          <cell r="P559">
            <v>187.68</v>
          </cell>
          <cell r="Q559">
            <v>578.67000000000007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4</v>
          </cell>
          <cell r="W559">
            <v>218.92</v>
          </cell>
          <cell r="Z559">
            <v>218.92</v>
          </cell>
          <cell r="AA559">
            <v>797.59</v>
          </cell>
        </row>
        <row r="560">
          <cell r="A560">
            <v>540</v>
          </cell>
          <cell r="B560">
            <v>44859</v>
          </cell>
          <cell r="C560" t="str">
            <v>Larissa Moreira</v>
          </cell>
          <cell r="D560" t="str">
            <v>Conselheiro</v>
          </cell>
          <cell r="E560">
            <v>44860.416666666664</v>
          </cell>
          <cell r="F560">
            <v>44860.927083333336</v>
          </cell>
          <cell r="G560">
            <v>0</v>
          </cell>
          <cell r="H560">
            <v>0</v>
          </cell>
          <cell r="I560">
            <v>0.51041666667151731</v>
          </cell>
          <cell r="J560">
            <v>0</v>
          </cell>
          <cell r="K560">
            <v>2</v>
          </cell>
          <cell r="L560" t="str">
            <v>E</v>
          </cell>
          <cell r="M560" t="str">
            <v>Joinville</v>
          </cell>
          <cell r="N560" t="str">
            <v>CAU/SC</v>
          </cell>
          <cell r="O560">
            <v>0</v>
          </cell>
          <cell r="P560">
            <v>187.68</v>
          </cell>
          <cell r="Q560">
            <v>187.68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4</v>
          </cell>
          <cell r="W560">
            <v>218.92</v>
          </cell>
          <cell r="Z560">
            <v>218.92</v>
          </cell>
          <cell r="AA560">
            <v>406.6</v>
          </cell>
        </row>
        <row r="561">
          <cell r="A561">
            <v>541</v>
          </cell>
          <cell r="B561">
            <v>44859</v>
          </cell>
          <cell r="C561" t="str">
            <v>Eliane de Queiroz Gomes Castro</v>
          </cell>
          <cell r="D561" t="str">
            <v>Conselheiro</v>
          </cell>
          <cell r="E561">
            <v>44859.409722222219</v>
          </cell>
          <cell r="F561">
            <v>44860.402777777781</v>
          </cell>
          <cell r="G561">
            <v>1</v>
          </cell>
          <cell r="H561">
            <v>1</v>
          </cell>
          <cell r="I561">
            <v>0</v>
          </cell>
          <cell r="J561">
            <v>1</v>
          </cell>
          <cell r="K561">
            <v>0</v>
          </cell>
          <cell r="L561" t="str">
            <v>E</v>
          </cell>
          <cell r="M561" t="str">
            <v>Rio do Sul</v>
          </cell>
          <cell r="N561" t="str">
            <v>CAU/SC</v>
          </cell>
          <cell r="O561">
            <v>390.99</v>
          </cell>
          <cell r="P561">
            <v>187.68</v>
          </cell>
          <cell r="Q561">
            <v>578.67000000000007</v>
          </cell>
          <cell r="R561">
            <v>380</v>
          </cell>
          <cell r="S561">
            <v>657.4</v>
          </cell>
          <cell r="T561">
            <v>1</v>
          </cell>
          <cell r="U561">
            <v>63.7</v>
          </cell>
          <cell r="V561">
            <v>0</v>
          </cell>
          <cell r="W561">
            <v>0</v>
          </cell>
          <cell r="X561">
            <v>0</v>
          </cell>
          <cell r="Z561">
            <v>721.1</v>
          </cell>
          <cell r="AA561">
            <v>1299.7700000000002</v>
          </cell>
        </row>
        <row r="562">
          <cell r="A562">
            <v>542</v>
          </cell>
          <cell r="B562">
            <v>44859</v>
          </cell>
          <cell r="C562" t="str">
            <v>Lilian Louise Fabre Santos</v>
          </cell>
          <cell r="D562" t="str">
            <v>Conselheiro</v>
          </cell>
          <cell r="E562">
            <v>44851.3125</v>
          </cell>
          <cell r="F562">
            <v>44851.916666666664</v>
          </cell>
          <cell r="G562">
            <v>0</v>
          </cell>
          <cell r="H562">
            <v>0</v>
          </cell>
          <cell r="I562">
            <v>0.60416666666424135</v>
          </cell>
          <cell r="J562">
            <v>0</v>
          </cell>
          <cell r="K562">
            <v>2</v>
          </cell>
          <cell r="L562" t="str">
            <v>E</v>
          </cell>
          <cell r="M562" t="str">
            <v>Lages</v>
          </cell>
          <cell r="N562" t="str">
            <v>CAU/SC</v>
          </cell>
          <cell r="O562">
            <v>0</v>
          </cell>
          <cell r="P562">
            <v>187.68</v>
          </cell>
          <cell r="Q562">
            <v>187.68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202.64999999999998</v>
          </cell>
          <cell r="Z562">
            <v>202.64999999999998</v>
          </cell>
          <cell r="AA562">
            <v>390.33</v>
          </cell>
        </row>
        <row r="563">
          <cell r="A563">
            <v>543</v>
          </cell>
          <cell r="B563">
            <v>44859</v>
          </cell>
          <cell r="C563" t="str">
            <v>Gogliardo Vieira Maragno</v>
          </cell>
          <cell r="D563" t="str">
            <v>Conselheiro</v>
          </cell>
          <cell r="E563">
            <v>44860.53125</v>
          </cell>
          <cell r="F563">
            <v>44860.763888888891</v>
          </cell>
          <cell r="G563">
            <v>0</v>
          </cell>
          <cell r="H563">
            <v>0</v>
          </cell>
          <cell r="I563">
            <v>0.23263888889050577</v>
          </cell>
          <cell r="J563">
            <v>0</v>
          </cell>
          <cell r="K563">
            <v>2</v>
          </cell>
          <cell r="L563" t="str">
            <v>E</v>
          </cell>
          <cell r="M563" t="str">
            <v>Florianopolis</v>
          </cell>
          <cell r="N563" t="str">
            <v>CAU/SC</v>
          </cell>
          <cell r="O563">
            <v>0</v>
          </cell>
          <cell r="P563">
            <v>187.68</v>
          </cell>
          <cell r="Q563">
            <v>187.68</v>
          </cell>
          <cell r="R563">
            <v>32</v>
          </cell>
          <cell r="S563">
            <v>55.36</v>
          </cell>
          <cell r="T563">
            <v>1</v>
          </cell>
          <cell r="U563">
            <v>63.7</v>
          </cell>
          <cell r="V563">
            <v>0</v>
          </cell>
          <cell r="W563">
            <v>0</v>
          </cell>
          <cell r="X563">
            <v>0</v>
          </cell>
          <cell r="Z563">
            <v>119.06</v>
          </cell>
          <cell r="AA563">
            <v>306.74</v>
          </cell>
        </row>
        <row r="564">
          <cell r="A564">
            <v>544</v>
          </cell>
          <cell r="B564">
            <v>44859</v>
          </cell>
          <cell r="C564" t="str">
            <v>Rodrigo Althoff Medeiros</v>
          </cell>
          <cell r="D564" t="str">
            <v>Conselheiro</v>
          </cell>
          <cell r="E564">
            <v>44853.350694444445</v>
          </cell>
          <cell r="F564">
            <v>44853.482638888891</v>
          </cell>
          <cell r="G564">
            <v>0</v>
          </cell>
          <cell r="H564">
            <v>0</v>
          </cell>
          <cell r="I564">
            <v>0.13194444444525288</v>
          </cell>
          <cell r="J564">
            <v>0</v>
          </cell>
          <cell r="K564">
            <v>1</v>
          </cell>
          <cell r="L564" t="str">
            <v>E</v>
          </cell>
          <cell r="M564" t="str">
            <v>Tubarao</v>
          </cell>
          <cell r="N564" t="str">
            <v>UDESC Laguna</v>
          </cell>
          <cell r="O564">
            <v>0</v>
          </cell>
          <cell r="P564">
            <v>93.84</v>
          </cell>
          <cell r="Q564">
            <v>93.84</v>
          </cell>
          <cell r="R564">
            <v>55</v>
          </cell>
          <cell r="S564">
            <v>95.15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Z564">
            <v>95.15</v>
          </cell>
          <cell r="AA564">
            <v>188.99</v>
          </cell>
        </row>
        <row r="565">
          <cell r="A565">
            <v>545</v>
          </cell>
          <cell r="B565">
            <v>44835</v>
          </cell>
          <cell r="C565" t="str">
            <v>Jaime Teixeira Chaves</v>
          </cell>
          <cell r="D565" t="str">
            <v>Empregado</v>
          </cell>
          <cell r="E565">
            <v>44872.236111111109</v>
          </cell>
          <cell r="F565">
            <v>44873.979166666664</v>
          </cell>
          <cell r="G565">
            <v>1</v>
          </cell>
          <cell r="H565">
            <v>1</v>
          </cell>
          <cell r="I565">
            <v>0.74305555555474712</v>
          </cell>
          <cell r="J565">
            <v>1</v>
          </cell>
          <cell r="K565">
            <v>2</v>
          </cell>
          <cell r="L565" t="str">
            <v>NC</v>
          </cell>
          <cell r="M565" t="str">
            <v>Florianopolis</v>
          </cell>
          <cell r="N565" t="str">
            <v>Brasilia</v>
          </cell>
          <cell r="O565">
            <v>656.87</v>
          </cell>
          <cell r="P565">
            <v>500.48</v>
          </cell>
          <cell r="Q565">
            <v>1157.3499999999999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</v>
          </cell>
          <cell r="W565">
            <v>281.52</v>
          </cell>
          <cell r="X565">
            <v>0</v>
          </cell>
          <cell r="Z565">
            <v>281.52</v>
          </cell>
          <cell r="AA565">
            <v>1438.87</v>
          </cell>
        </row>
        <row r="566">
          <cell r="A566">
            <v>546</v>
          </cell>
          <cell r="B566">
            <v>44835</v>
          </cell>
          <cell r="C566" t="str">
            <v>Cicero Hipólito da Silva Junior</v>
          </cell>
          <cell r="D566" t="str">
            <v>Empregado</v>
          </cell>
          <cell r="E566">
            <v>44872.236111111109</v>
          </cell>
          <cell r="F566">
            <v>44873.979166666664</v>
          </cell>
          <cell r="G566">
            <v>1</v>
          </cell>
          <cell r="H566">
            <v>1</v>
          </cell>
          <cell r="I566">
            <v>0.74305555555474712</v>
          </cell>
          <cell r="J566">
            <v>1</v>
          </cell>
          <cell r="K566">
            <v>2</v>
          </cell>
          <cell r="L566" t="str">
            <v>NC</v>
          </cell>
          <cell r="M566" t="str">
            <v>Florianopolis</v>
          </cell>
          <cell r="N566" t="str">
            <v>Brasilia</v>
          </cell>
          <cell r="O566">
            <v>656.87</v>
          </cell>
          <cell r="P566">
            <v>500.48</v>
          </cell>
          <cell r="Q566">
            <v>1157.3499999999999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4</v>
          </cell>
          <cell r="W566">
            <v>281.52</v>
          </cell>
          <cell r="X566">
            <v>0</v>
          </cell>
          <cell r="Z566">
            <v>281.52</v>
          </cell>
          <cell r="AA566">
            <v>1438.87</v>
          </cell>
        </row>
        <row r="567">
          <cell r="A567">
            <v>547</v>
          </cell>
          <cell r="B567">
            <v>44835</v>
          </cell>
          <cell r="C567" t="str">
            <v>Rosana Silveira</v>
          </cell>
          <cell r="D567" t="str">
            <v>Conselheiro</v>
          </cell>
          <cell r="E567">
            <v>44855.3125</v>
          </cell>
          <cell r="F567">
            <v>44855.725694444445</v>
          </cell>
          <cell r="G567">
            <v>0</v>
          </cell>
          <cell r="H567">
            <v>0</v>
          </cell>
          <cell r="I567">
            <v>0.41319444444525288</v>
          </cell>
          <cell r="J567">
            <v>0</v>
          </cell>
          <cell r="K567">
            <v>2</v>
          </cell>
          <cell r="L567" t="str">
            <v>E</v>
          </cell>
          <cell r="M567" t="str">
            <v>Palhoça</v>
          </cell>
          <cell r="N567" t="str">
            <v>CAU/SC</v>
          </cell>
          <cell r="O567">
            <v>0</v>
          </cell>
          <cell r="P567">
            <v>187.68</v>
          </cell>
          <cell r="Q567">
            <v>187.68</v>
          </cell>
          <cell r="R567">
            <v>97</v>
          </cell>
          <cell r="S567">
            <v>167.81</v>
          </cell>
          <cell r="T567">
            <v>1</v>
          </cell>
          <cell r="U567">
            <v>63.7</v>
          </cell>
          <cell r="V567">
            <v>0</v>
          </cell>
          <cell r="W567">
            <v>0</v>
          </cell>
          <cell r="X567">
            <v>0</v>
          </cell>
          <cell r="Z567">
            <v>231.51</v>
          </cell>
          <cell r="AA567">
            <v>419.19</v>
          </cell>
        </row>
        <row r="568">
          <cell r="A568">
            <v>548</v>
          </cell>
          <cell r="B568">
            <v>44835</v>
          </cell>
          <cell r="C568" t="str">
            <v>Rosana Silveira</v>
          </cell>
          <cell r="D568" t="str">
            <v>Conselheiro</v>
          </cell>
          <cell r="E568">
            <v>44859.517361111109</v>
          </cell>
          <cell r="F568">
            <v>44859.798611111109</v>
          </cell>
          <cell r="G568">
            <v>0</v>
          </cell>
          <cell r="H568">
            <v>0</v>
          </cell>
          <cell r="I568">
            <v>0.28125</v>
          </cell>
          <cell r="J568">
            <v>0</v>
          </cell>
          <cell r="K568">
            <v>2</v>
          </cell>
          <cell r="L568" t="str">
            <v>E</v>
          </cell>
          <cell r="M568" t="str">
            <v>Palhoça</v>
          </cell>
          <cell r="N568" t="str">
            <v>CAU/SC</v>
          </cell>
          <cell r="O568">
            <v>0</v>
          </cell>
          <cell r="P568">
            <v>187.68</v>
          </cell>
          <cell r="Q568">
            <v>187.68</v>
          </cell>
          <cell r="R568">
            <v>97</v>
          </cell>
          <cell r="S568">
            <v>167.81</v>
          </cell>
          <cell r="T568">
            <v>1</v>
          </cell>
          <cell r="U568">
            <v>63.7</v>
          </cell>
          <cell r="V568">
            <v>0</v>
          </cell>
          <cell r="W568">
            <v>0</v>
          </cell>
          <cell r="X568">
            <v>0</v>
          </cell>
          <cell r="Z568">
            <v>231.51</v>
          </cell>
          <cell r="AA568">
            <v>419.19</v>
          </cell>
        </row>
        <row r="569">
          <cell r="A569">
            <v>549</v>
          </cell>
          <cell r="B569">
            <v>44835</v>
          </cell>
          <cell r="C569" t="str">
            <v>Rosana Silveira</v>
          </cell>
          <cell r="D569" t="str">
            <v>Conselheiro</v>
          </cell>
          <cell r="E569">
            <v>44867.819444444445</v>
          </cell>
          <cell r="F569">
            <v>44870.704861111109</v>
          </cell>
          <cell r="G569">
            <v>3</v>
          </cell>
          <cell r="H569">
            <v>3</v>
          </cell>
          <cell r="I569">
            <v>0</v>
          </cell>
          <cell r="J569">
            <v>3</v>
          </cell>
          <cell r="K569">
            <v>0</v>
          </cell>
          <cell r="L569" t="str">
            <v>NC</v>
          </cell>
          <cell r="M569" t="str">
            <v>Palhoça</v>
          </cell>
          <cell r="N569" t="str">
            <v>São Paulo</v>
          </cell>
          <cell r="O569">
            <v>1970.6100000000001</v>
          </cell>
          <cell r="P569">
            <v>750.72</v>
          </cell>
          <cell r="Q569">
            <v>2721.33</v>
          </cell>
          <cell r="R569">
            <v>125</v>
          </cell>
          <cell r="S569">
            <v>216.25</v>
          </cell>
          <cell r="T569">
            <v>3</v>
          </cell>
          <cell r="U569">
            <v>191.10000000000002</v>
          </cell>
          <cell r="V569">
            <v>7</v>
          </cell>
          <cell r="W569">
            <v>492.65999999999997</v>
          </cell>
          <cell r="X569">
            <v>0</v>
          </cell>
          <cell r="Z569">
            <v>900.01</v>
          </cell>
          <cell r="AA569">
            <v>3621.3399999999997</v>
          </cell>
        </row>
        <row r="570">
          <cell r="A570">
            <v>550</v>
          </cell>
          <cell r="B570">
            <v>44835</v>
          </cell>
          <cell r="C570" t="str">
            <v>Silvya Helena Caprario</v>
          </cell>
          <cell r="D570" t="str">
            <v>Conselheiro</v>
          </cell>
          <cell r="E570">
            <v>44869.361111111109</v>
          </cell>
          <cell r="F570">
            <v>44869.923611111109</v>
          </cell>
          <cell r="G570">
            <v>0</v>
          </cell>
          <cell r="H570">
            <v>0</v>
          </cell>
          <cell r="I570">
            <v>0.5625</v>
          </cell>
          <cell r="J570">
            <v>0</v>
          </cell>
          <cell r="K570">
            <v>2</v>
          </cell>
          <cell r="L570" t="str">
            <v>E</v>
          </cell>
          <cell r="M570" t="str">
            <v>Curitiba</v>
          </cell>
          <cell r="N570" t="str">
            <v>CRC/SC</v>
          </cell>
          <cell r="O570">
            <v>0</v>
          </cell>
          <cell r="P570">
            <v>187.68</v>
          </cell>
          <cell r="Q570">
            <v>187.68</v>
          </cell>
          <cell r="R570">
            <v>622</v>
          </cell>
          <cell r="S570">
            <v>1076.06</v>
          </cell>
          <cell r="T570">
            <v>1</v>
          </cell>
          <cell r="U570">
            <v>63.7</v>
          </cell>
          <cell r="V570">
            <v>0</v>
          </cell>
          <cell r="W570">
            <v>0</v>
          </cell>
          <cell r="X570">
            <v>0</v>
          </cell>
          <cell r="Z570">
            <v>1139.76</v>
          </cell>
          <cell r="AA570">
            <v>1327.44</v>
          </cell>
        </row>
        <row r="571">
          <cell r="A571">
            <v>551</v>
          </cell>
          <cell r="B571">
            <v>44835</v>
          </cell>
          <cell r="C571" t="str">
            <v>Newton Marçal Santos</v>
          </cell>
          <cell r="D571" t="str">
            <v>Conselheiro</v>
          </cell>
          <cell r="E571">
            <v>44867.628472222219</v>
          </cell>
          <cell r="F571">
            <v>44870.899305555555</v>
          </cell>
          <cell r="G571">
            <v>3</v>
          </cell>
          <cell r="H571">
            <v>3</v>
          </cell>
          <cell r="I571">
            <v>0.27083333333575865</v>
          </cell>
          <cell r="J571">
            <v>3</v>
          </cell>
          <cell r="K571">
            <v>2</v>
          </cell>
          <cell r="L571" t="str">
            <v>NC</v>
          </cell>
          <cell r="M571" t="str">
            <v>Caçador</v>
          </cell>
          <cell r="N571" t="str">
            <v>Brasilia</v>
          </cell>
          <cell r="O571">
            <v>1970.6100000000001</v>
          </cell>
          <cell r="P571">
            <v>1000.96</v>
          </cell>
          <cell r="Q571">
            <v>2971.57</v>
          </cell>
          <cell r="R571">
            <v>469</v>
          </cell>
          <cell r="S571">
            <v>811.37</v>
          </cell>
          <cell r="T571">
            <v>3</v>
          </cell>
          <cell r="U571">
            <v>191.10000000000002</v>
          </cell>
          <cell r="W571">
            <v>0</v>
          </cell>
          <cell r="Z571">
            <v>1002.47</v>
          </cell>
          <cell r="AA571">
            <v>3974.04</v>
          </cell>
        </row>
        <row r="572">
          <cell r="A572">
            <v>552</v>
          </cell>
          <cell r="B572">
            <v>44835</v>
          </cell>
          <cell r="C572" t="str">
            <v>Lilian Louise Fabre Santos</v>
          </cell>
          <cell r="D572" t="str">
            <v>Conselheiro</v>
          </cell>
          <cell r="E572">
            <v>44867.541666666664</v>
          </cell>
          <cell r="F572">
            <v>44870.833333333336</v>
          </cell>
          <cell r="G572">
            <v>3</v>
          </cell>
          <cell r="H572">
            <v>3</v>
          </cell>
          <cell r="I572">
            <v>0.29166666667151731</v>
          </cell>
          <cell r="J572">
            <v>3</v>
          </cell>
          <cell r="K572">
            <v>2</v>
          </cell>
          <cell r="L572" t="str">
            <v>NC</v>
          </cell>
          <cell r="M572" t="str">
            <v>Lages</v>
          </cell>
          <cell r="N572" t="str">
            <v>Brasilia</v>
          </cell>
          <cell r="O572">
            <v>1970.6100000000001</v>
          </cell>
          <cell r="P572">
            <v>1000.96</v>
          </cell>
          <cell r="Q572">
            <v>2971.57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11</v>
          </cell>
          <cell r="W572">
            <v>774.18</v>
          </cell>
          <cell r="Z572">
            <v>774.18</v>
          </cell>
          <cell r="AA572">
            <v>3745.75</v>
          </cell>
        </row>
        <row r="573">
          <cell r="A573">
            <v>553</v>
          </cell>
          <cell r="B573">
            <v>44835</v>
          </cell>
          <cell r="C573" t="str">
            <v>Pedro Schultz Fonseca Baptista</v>
          </cell>
          <cell r="D573" t="str">
            <v>Empregado</v>
          </cell>
          <cell r="E573">
            <v>44867.819444444445</v>
          </cell>
          <cell r="F573">
            <v>44870.725694444445</v>
          </cell>
          <cell r="G573">
            <v>3</v>
          </cell>
          <cell r="H573">
            <v>3</v>
          </cell>
          <cell r="I573">
            <v>0</v>
          </cell>
          <cell r="J573">
            <v>3</v>
          </cell>
          <cell r="K573">
            <v>0</v>
          </cell>
          <cell r="L573" t="str">
            <v>NC</v>
          </cell>
          <cell r="M573" t="str">
            <v>Florianopolis</v>
          </cell>
          <cell r="N573" t="str">
            <v>São Paulo</v>
          </cell>
          <cell r="O573">
            <v>1970.6100000000001</v>
          </cell>
          <cell r="P573">
            <v>750.72</v>
          </cell>
          <cell r="Q573">
            <v>2721.33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4</v>
          </cell>
          <cell r="W573">
            <v>281.52</v>
          </cell>
          <cell r="X573">
            <v>0</v>
          </cell>
          <cell r="Z573">
            <v>281.52</v>
          </cell>
          <cell r="AA573">
            <v>3002.85</v>
          </cell>
        </row>
        <row r="574">
          <cell r="A574">
            <v>554</v>
          </cell>
          <cell r="B574">
            <v>44835</v>
          </cell>
          <cell r="C574" t="str">
            <v>Gogliardo Vieira Maragno</v>
          </cell>
          <cell r="D574" t="str">
            <v>Conselheiro</v>
          </cell>
          <cell r="E574">
            <v>44865.53125</v>
          </cell>
          <cell r="F574">
            <v>44865.763888888891</v>
          </cell>
          <cell r="G574">
            <v>0</v>
          </cell>
          <cell r="H574">
            <v>0</v>
          </cell>
          <cell r="I574">
            <v>0.23263888889050577</v>
          </cell>
          <cell r="J574">
            <v>0</v>
          </cell>
          <cell r="K574">
            <v>2</v>
          </cell>
          <cell r="L574" t="str">
            <v>E</v>
          </cell>
          <cell r="M574" t="str">
            <v>Florianopolis</v>
          </cell>
          <cell r="N574" t="str">
            <v>CAU/SC</v>
          </cell>
          <cell r="O574">
            <v>0</v>
          </cell>
          <cell r="P574">
            <v>187.68</v>
          </cell>
          <cell r="Q574">
            <v>187.68</v>
          </cell>
          <cell r="R574">
            <v>32</v>
          </cell>
          <cell r="S574">
            <v>55.36</v>
          </cell>
          <cell r="T574">
            <v>1</v>
          </cell>
          <cell r="U574">
            <v>63.7</v>
          </cell>
          <cell r="V574">
            <v>0</v>
          </cell>
          <cell r="W574">
            <v>0</v>
          </cell>
          <cell r="X574">
            <v>0</v>
          </cell>
          <cell r="Z574">
            <v>119.06</v>
          </cell>
          <cell r="AA574">
            <v>306.74</v>
          </cell>
        </row>
        <row r="575">
          <cell r="A575">
            <v>555</v>
          </cell>
          <cell r="B575">
            <v>44835</v>
          </cell>
          <cell r="C575" t="str">
            <v>Eliane de Queiroz Gomes Castro</v>
          </cell>
          <cell r="D575" t="str">
            <v>Conselheiro</v>
          </cell>
          <cell r="E575">
            <v>44865.409722222219</v>
          </cell>
          <cell r="F575">
            <v>44866.409722222219</v>
          </cell>
          <cell r="G575">
            <v>1</v>
          </cell>
          <cell r="H575">
            <v>1</v>
          </cell>
          <cell r="I575">
            <v>0</v>
          </cell>
          <cell r="J575">
            <v>1</v>
          </cell>
          <cell r="K575">
            <v>0</v>
          </cell>
          <cell r="L575" t="str">
            <v>E</v>
          </cell>
          <cell r="M575" t="str">
            <v>Rio do Sul</v>
          </cell>
          <cell r="N575" t="str">
            <v>CAU/SC</v>
          </cell>
          <cell r="O575">
            <v>390.99</v>
          </cell>
          <cell r="P575">
            <v>187.68</v>
          </cell>
          <cell r="Q575">
            <v>578.67000000000007</v>
          </cell>
          <cell r="R575">
            <v>380</v>
          </cell>
          <cell r="S575">
            <v>657.4</v>
          </cell>
          <cell r="T575">
            <v>1</v>
          </cell>
          <cell r="U575">
            <v>63.7</v>
          </cell>
          <cell r="V575">
            <v>0</v>
          </cell>
          <cell r="W575">
            <v>0</v>
          </cell>
          <cell r="X575">
            <v>0</v>
          </cell>
          <cell r="Z575">
            <v>721.1</v>
          </cell>
          <cell r="AA575">
            <v>1299.7700000000002</v>
          </cell>
        </row>
        <row r="576">
          <cell r="A576">
            <v>556</v>
          </cell>
          <cell r="B576">
            <v>44835</v>
          </cell>
          <cell r="C576" t="str">
            <v>Patricia Figueiredo Sarquis Herden</v>
          </cell>
          <cell r="D576" t="str">
            <v>Conselheiro</v>
          </cell>
          <cell r="E576">
            <v>44872.236111111109</v>
          </cell>
          <cell r="F576">
            <v>44875.902777777781</v>
          </cell>
          <cell r="G576">
            <v>3</v>
          </cell>
          <cell r="H576">
            <v>3</v>
          </cell>
          <cell r="I576">
            <v>0.66666666667151731</v>
          </cell>
          <cell r="J576">
            <v>3</v>
          </cell>
          <cell r="K576">
            <v>2</v>
          </cell>
          <cell r="L576" t="str">
            <v>NC</v>
          </cell>
          <cell r="M576" t="str">
            <v>Florianopolis</v>
          </cell>
          <cell r="N576" t="str">
            <v>Brasilia</v>
          </cell>
          <cell r="O576">
            <v>1970.6100000000001</v>
          </cell>
          <cell r="P576">
            <v>1000.96</v>
          </cell>
          <cell r="Q576">
            <v>2971.57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4</v>
          </cell>
          <cell r="W576">
            <v>281.52</v>
          </cell>
          <cell r="X576">
            <v>0</v>
          </cell>
          <cell r="Z576">
            <v>281.52</v>
          </cell>
          <cell r="AA576">
            <v>3253.09</v>
          </cell>
        </row>
        <row r="577">
          <cell r="A577">
            <v>557</v>
          </cell>
          <cell r="B577">
            <v>44835</v>
          </cell>
          <cell r="C577" t="str">
            <v>Rosana Silveira</v>
          </cell>
          <cell r="D577" t="str">
            <v>Conselheiro</v>
          </cell>
          <cell r="E577">
            <v>44837.520833333336</v>
          </cell>
          <cell r="F577">
            <v>44837.791666666664</v>
          </cell>
          <cell r="G577">
            <v>0</v>
          </cell>
          <cell r="H577">
            <v>0</v>
          </cell>
          <cell r="I577">
            <v>0.27083333332848269</v>
          </cell>
          <cell r="J577">
            <v>0</v>
          </cell>
          <cell r="K577">
            <v>2</v>
          </cell>
          <cell r="L577" t="str">
            <v>E</v>
          </cell>
          <cell r="M577" t="str">
            <v>Palhoça</v>
          </cell>
          <cell r="N577" t="str">
            <v>CAU/SC</v>
          </cell>
          <cell r="O577">
            <v>0</v>
          </cell>
          <cell r="P577">
            <v>187.68</v>
          </cell>
          <cell r="Q577">
            <v>187.68</v>
          </cell>
          <cell r="R577">
            <v>97</v>
          </cell>
          <cell r="S577">
            <v>167.81</v>
          </cell>
          <cell r="T577">
            <v>1</v>
          </cell>
          <cell r="U577">
            <v>63.7</v>
          </cell>
          <cell r="V577">
            <v>0</v>
          </cell>
          <cell r="W577">
            <v>0</v>
          </cell>
          <cell r="X577">
            <v>0</v>
          </cell>
          <cell r="Z577">
            <v>231.51</v>
          </cell>
          <cell r="AA577">
            <v>419.19</v>
          </cell>
        </row>
        <row r="578">
          <cell r="A578">
            <v>558</v>
          </cell>
          <cell r="B578">
            <v>44835</v>
          </cell>
          <cell r="C578" t="str">
            <v>Rosana Silveira</v>
          </cell>
          <cell r="D578" t="str">
            <v>Conselheiro</v>
          </cell>
          <cell r="E578">
            <v>44848.520833333336</v>
          </cell>
          <cell r="F578">
            <v>44848.798611111109</v>
          </cell>
          <cell r="G578">
            <v>0</v>
          </cell>
          <cell r="H578">
            <v>0</v>
          </cell>
          <cell r="I578">
            <v>0.27777777777373558</v>
          </cell>
          <cell r="J578">
            <v>0</v>
          </cell>
          <cell r="K578">
            <v>2</v>
          </cell>
          <cell r="L578" t="str">
            <v>E</v>
          </cell>
          <cell r="M578" t="str">
            <v>Palhoça</v>
          </cell>
          <cell r="N578" t="str">
            <v>CAU/SC</v>
          </cell>
          <cell r="O578">
            <v>0</v>
          </cell>
          <cell r="P578">
            <v>187.68</v>
          </cell>
          <cell r="Q578">
            <v>187.68</v>
          </cell>
          <cell r="R578">
            <v>97</v>
          </cell>
          <cell r="S578">
            <v>167.81</v>
          </cell>
          <cell r="T578">
            <v>1</v>
          </cell>
          <cell r="U578">
            <v>63.7</v>
          </cell>
          <cell r="V578">
            <v>0</v>
          </cell>
          <cell r="W578">
            <v>0</v>
          </cell>
          <cell r="X578">
            <v>0</v>
          </cell>
          <cell r="Z578">
            <v>231.51</v>
          </cell>
          <cell r="AA578">
            <v>419.19</v>
          </cell>
        </row>
        <row r="579">
          <cell r="A579">
            <v>559</v>
          </cell>
          <cell r="D579" t="str">
            <v>-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 t="str">
            <v>-</v>
          </cell>
          <cell r="P579" t="str">
            <v>-</v>
          </cell>
          <cell r="Q579">
            <v>0</v>
          </cell>
          <cell r="S579" t="str">
            <v>-</v>
          </cell>
          <cell r="U579" t="str">
            <v>-</v>
          </cell>
          <cell r="W579" t="str">
            <v>-</v>
          </cell>
          <cell r="Z579">
            <v>0</v>
          </cell>
          <cell r="AA579">
            <v>0</v>
          </cell>
        </row>
        <row r="580">
          <cell r="A580">
            <v>560</v>
          </cell>
          <cell r="D580" t="str">
            <v>-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 t="str">
            <v>-</v>
          </cell>
          <cell r="P580" t="str">
            <v>-</v>
          </cell>
          <cell r="Q580">
            <v>0</v>
          </cell>
          <cell r="S580" t="str">
            <v>-</v>
          </cell>
          <cell r="U580" t="str">
            <v>-</v>
          </cell>
          <cell r="W580" t="str">
            <v>-</v>
          </cell>
          <cell r="Z580">
            <v>0</v>
          </cell>
          <cell r="AA580">
            <v>0</v>
          </cell>
        </row>
        <row r="581">
          <cell r="A581">
            <v>561</v>
          </cell>
          <cell r="D581" t="str">
            <v>-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O581" t="str">
            <v>-</v>
          </cell>
          <cell r="P581" t="str">
            <v>-</v>
          </cell>
          <cell r="Q581">
            <v>0</v>
          </cell>
          <cell r="S581" t="str">
            <v>-</v>
          </cell>
          <cell r="U581" t="str">
            <v>-</v>
          </cell>
          <cell r="W581" t="str">
            <v>-</v>
          </cell>
          <cell r="Z581">
            <v>0</v>
          </cell>
          <cell r="AA581">
            <v>0</v>
          </cell>
        </row>
        <row r="582">
          <cell r="A582">
            <v>562</v>
          </cell>
          <cell r="D582" t="str">
            <v>-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O582" t="str">
            <v>-</v>
          </cell>
          <cell r="P582" t="str">
            <v>-</v>
          </cell>
          <cell r="Q582">
            <v>0</v>
          </cell>
          <cell r="S582" t="str">
            <v>-</v>
          </cell>
          <cell r="U582" t="str">
            <v>-</v>
          </cell>
          <cell r="W582" t="str">
            <v>-</v>
          </cell>
          <cell r="Z582">
            <v>0</v>
          </cell>
          <cell r="AA582">
            <v>0</v>
          </cell>
        </row>
        <row r="583">
          <cell r="A583">
            <v>563</v>
          </cell>
          <cell r="D583" t="str">
            <v>-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O583" t="str">
            <v>-</v>
          </cell>
          <cell r="P583" t="str">
            <v>-</v>
          </cell>
          <cell r="Q583">
            <v>0</v>
          </cell>
          <cell r="S583" t="str">
            <v>-</v>
          </cell>
          <cell r="U583" t="str">
            <v>-</v>
          </cell>
          <cell r="W583" t="str">
            <v>-</v>
          </cell>
          <cell r="Z583">
            <v>0</v>
          </cell>
          <cell r="AA583">
            <v>0</v>
          </cell>
        </row>
        <row r="584">
          <cell r="A584">
            <v>564</v>
          </cell>
          <cell r="D584" t="str">
            <v>-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O584" t="str">
            <v>-</v>
          </cell>
          <cell r="P584" t="str">
            <v>-</v>
          </cell>
          <cell r="Q584">
            <v>0</v>
          </cell>
          <cell r="S584" t="str">
            <v>-</v>
          </cell>
          <cell r="U584" t="str">
            <v>-</v>
          </cell>
          <cell r="W584" t="str">
            <v>-</v>
          </cell>
          <cell r="Z584">
            <v>0</v>
          </cell>
          <cell r="AA584">
            <v>0</v>
          </cell>
        </row>
        <row r="585">
          <cell r="A585">
            <v>565</v>
          </cell>
          <cell r="D585" t="str">
            <v>-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O585" t="str">
            <v>-</v>
          </cell>
          <cell r="P585" t="str">
            <v>-</v>
          </cell>
          <cell r="Q585">
            <v>0</v>
          </cell>
          <cell r="S585" t="str">
            <v>-</v>
          </cell>
          <cell r="U585" t="str">
            <v>-</v>
          </cell>
          <cell r="W585" t="str">
            <v>-</v>
          </cell>
          <cell r="Z585">
            <v>0</v>
          </cell>
          <cell r="AA585">
            <v>0</v>
          </cell>
        </row>
        <row r="586">
          <cell r="A586">
            <v>566</v>
          </cell>
          <cell r="D586" t="str">
            <v>-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O586" t="str">
            <v>-</v>
          </cell>
          <cell r="P586" t="str">
            <v>-</v>
          </cell>
          <cell r="Q586">
            <v>0</v>
          </cell>
          <cell r="S586" t="str">
            <v>-</v>
          </cell>
          <cell r="U586" t="str">
            <v>-</v>
          </cell>
          <cell r="W586" t="str">
            <v>-</v>
          </cell>
          <cell r="Z586">
            <v>0</v>
          </cell>
          <cell r="AA586">
            <v>0</v>
          </cell>
        </row>
        <row r="587">
          <cell r="A587">
            <v>567</v>
          </cell>
          <cell r="D587" t="str">
            <v>-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 t="str">
            <v>-</v>
          </cell>
          <cell r="P587" t="str">
            <v>-</v>
          </cell>
          <cell r="Q587">
            <v>0</v>
          </cell>
          <cell r="S587" t="str">
            <v>-</v>
          </cell>
          <cell r="U587" t="str">
            <v>-</v>
          </cell>
          <cell r="W587" t="str">
            <v>-</v>
          </cell>
          <cell r="Z587">
            <v>0</v>
          </cell>
          <cell r="AA587">
            <v>0</v>
          </cell>
        </row>
        <row r="588">
          <cell r="A588">
            <v>568</v>
          </cell>
          <cell r="D588" t="str">
            <v>-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 t="str">
            <v>-</v>
          </cell>
          <cell r="P588" t="str">
            <v>-</v>
          </cell>
          <cell r="Q588">
            <v>0</v>
          </cell>
          <cell r="S588" t="str">
            <v>-</v>
          </cell>
          <cell r="U588" t="str">
            <v>-</v>
          </cell>
          <cell r="W588" t="str">
            <v>-</v>
          </cell>
          <cell r="Z588">
            <v>0</v>
          </cell>
          <cell r="AA588">
            <v>0</v>
          </cell>
        </row>
        <row r="589">
          <cell r="A589">
            <v>569</v>
          </cell>
          <cell r="D589" t="str">
            <v>-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 t="str">
            <v>-</v>
          </cell>
          <cell r="P589" t="str">
            <v>-</v>
          </cell>
          <cell r="Q589">
            <v>0</v>
          </cell>
          <cell r="S589" t="str">
            <v>-</v>
          </cell>
          <cell r="U589" t="str">
            <v>-</v>
          </cell>
          <cell r="W589" t="str">
            <v>-</v>
          </cell>
          <cell r="Z589">
            <v>0</v>
          </cell>
          <cell r="AA589">
            <v>0</v>
          </cell>
        </row>
        <row r="590">
          <cell r="A590">
            <v>570</v>
          </cell>
          <cell r="D590" t="str">
            <v>-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 t="str">
            <v>-</v>
          </cell>
          <cell r="P590" t="str">
            <v>-</v>
          </cell>
          <cell r="Q590">
            <v>0</v>
          </cell>
          <cell r="S590" t="str">
            <v>-</v>
          </cell>
          <cell r="U590" t="str">
            <v>-</v>
          </cell>
          <cell r="W590" t="str">
            <v>-</v>
          </cell>
          <cell r="Z590">
            <v>0</v>
          </cell>
          <cell r="AA590">
            <v>0</v>
          </cell>
        </row>
        <row r="591">
          <cell r="A591">
            <v>571</v>
          </cell>
          <cell r="D591" t="str">
            <v>-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O591" t="str">
            <v>-</v>
          </cell>
          <cell r="P591" t="str">
            <v>-</v>
          </cell>
          <cell r="Q591">
            <v>0</v>
          </cell>
          <cell r="S591" t="str">
            <v>-</v>
          </cell>
          <cell r="U591" t="str">
            <v>-</v>
          </cell>
          <cell r="W591" t="str">
            <v>-</v>
          </cell>
          <cell r="Z591">
            <v>0</v>
          </cell>
          <cell r="AA591">
            <v>0</v>
          </cell>
        </row>
        <row r="592">
          <cell r="A592">
            <v>572</v>
          </cell>
          <cell r="D592" t="str">
            <v>-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O592" t="str">
            <v>-</v>
          </cell>
          <cell r="P592" t="str">
            <v>-</v>
          </cell>
          <cell r="Q592">
            <v>0</v>
          </cell>
          <cell r="S592" t="str">
            <v>-</v>
          </cell>
          <cell r="U592" t="str">
            <v>-</v>
          </cell>
          <cell r="W592" t="str">
            <v>-</v>
          </cell>
          <cell r="Z592">
            <v>0</v>
          </cell>
          <cell r="AA592">
            <v>0</v>
          </cell>
        </row>
        <row r="593">
          <cell r="A593">
            <v>573</v>
          </cell>
          <cell r="D593" t="str">
            <v>-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O593" t="str">
            <v>-</v>
          </cell>
          <cell r="P593" t="str">
            <v>-</v>
          </cell>
          <cell r="Q593">
            <v>0</v>
          </cell>
          <cell r="S593" t="str">
            <v>-</v>
          </cell>
          <cell r="U593" t="str">
            <v>-</v>
          </cell>
          <cell r="W593" t="str">
            <v>-</v>
          </cell>
          <cell r="Z593">
            <v>0</v>
          </cell>
          <cell r="AA593">
            <v>0</v>
          </cell>
        </row>
        <row r="594">
          <cell r="A594">
            <v>574</v>
          </cell>
          <cell r="D594" t="str">
            <v>-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O594" t="str">
            <v>-</v>
          </cell>
          <cell r="P594" t="str">
            <v>-</v>
          </cell>
          <cell r="Q594">
            <v>0</v>
          </cell>
          <cell r="S594" t="str">
            <v>-</v>
          </cell>
          <cell r="U594" t="str">
            <v>-</v>
          </cell>
          <cell r="W594" t="str">
            <v>-</v>
          </cell>
          <cell r="Z594">
            <v>0</v>
          </cell>
          <cell r="AA594">
            <v>0</v>
          </cell>
        </row>
        <row r="595">
          <cell r="A595">
            <v>575</v>
          </cell>
          <cell r="D595" t="str">
            <v>-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 t="str">
            <v>-</v>
          </cell>
          <cell r="P595" t="str">
            <v>-</v>
          </cell>
          <cell r="Q595">
            <v>0</v>
          </cell>
          <cell r="S595" t="str">
            <v>-</v>
          </cell>
          <cell r="U595" t="str">
            <v>-</v>
          </cell>
          <cell r="W595" t="str">
            <v>-</v>
          </cell>
          <cell r="Z595">
            <v>0</v>
          </cell>
          <cell r="AA595">
            <v>0</v>
          </cell>
        </row>
        <row r="596">
          <cell r="A596">
            <v>576</v>
          </cell>
          <cell r="D596" t="str">
            <v>-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 t="str">
            <v>-</v>
          </cell>
          <cell r="P596" t="str">
            <v>-</v>
          </cell>
          <cell r="Q596">
            <v>0</v>
          </cell>
          <cell r="S596" t="str">
            <v>-</v>
          </cell>
          <cell r="U596" t="str">
            <v>-</v>
          </cell>
          <cell r="W596" t="str">
            <v>-</v>
          </cell>
          <cell r="Z596">
            <v>0</v>
          </cell>
          <cell r="AA596">
            <v>0</v>
          </cell>
        </row>
        <row r="597">
          <cell r="A597">
            <v>577</v>
          </cell>
          <cell r="D597" t="str">
            <v>-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O597" t="str">
            <v>-</v>
          </cell>
          <cell r="P597" t="str">
            <v>-</v>
          </cell>
          <cell r="Q597">
            <v>0</v>
          </cell>
          <cell r="S597" t="str">
            <v>-</v>
          </cell>
          <cell r="U597" t="str">
            <v>-</v>
          </cell>
          <cell r="W597" t="str">
            <v>-</v>
          </cell>
          <cell r="Z597">
            <v>0</v>
          </cell>
          <cell r="AA597">
            <v>0</v>
          </cell>
        </row>
        <row r="598">
          <cell r="A598">
            <v>578</v>
          </cell>
          <cell r="D598" t="str">
            <v>-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O598" t="str">
            <v>-</v>
          </cell>
          <cell r="P598" t="str">
            <v>-</v>
          </cell>
          <cell r="Q598">
            <v>0</v>
          </cell>
          <cell r="S598" t="str">
            <v>-</v>
          </cell>
          <cell r="U598" t="str">
            <v>-</v>
          </cell>
          <cell r="W598" t="str">
            <v>-</v>
          </cell>
          <cell r="Z598">
            <v>0</v>
          </cell>
          <cell r="AA598">
            <v>0</v>
          </cell>
        </row>
        <row r="599">
          <cell r="A599">
            <v>579</v>
          </cell>
          <cell r="D599" t="str">
            <v>-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O599" t="str">
            <v>-</v>
          </cell>
          <cell r="P599" t="str">
            <v>-</v>
          </cell>
          <cell r="Q599">
            <v>0</v>
          </cell>
          <cell r="S599" t="str">
            <v>-</v>
          </cell>
          <cell r="U599" t="str">
            <v>-</v>
          </cell>
          <cell r="W599" t="str">
            <v>-</v>
          </cell>
          <cell r="Z599">
            <v>0</v>
          </cell>
          <cell r="AA599">
            <v>0</v>
          </cell>
        </row>
        <row r="600">
          <cell r="A600">
            <v>580</v>
          </cell>
          <cell r="D600" t="str">
            <v>-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O600" t="str">
            <v>-</v>
          </cell>
          <cell r="P600" t="str">
            <v>-</v>
          </cell>
          <cell r="Q600">
            <v>0</v>
          </cell>
          <cell r="S600" t="str">
            <v>-</v>
          </cell>
          <cell r="U600" t="str">
            <v>-</v>
          </cell>
          <cell r="W600" t="str">
            <v>-</v>
          </cell>
          <cell r="Z600">
            <v>0</v>
          </cell>
          <cell r="AA600">
            <v>0</v>
          </cell>
        </row>
        <row r="601">
          <cell r="A601">
            <v>581</v>
          </cell>
          <cell r="D601" t="str">
            <v>-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O601" t="str">
            <v>-</v>
          </cell>
          <cell r="P601" t="str">
            <v>-</v>
          </cell>
          <cell r="Q601">
            <v>0</v>
          </cell>
          <cell r="S601" t="str">
            <v>-</v>
          </cell>
          <cell r="U601" t="str">
            <v>-</v>
          </cell>
          <cell r="W601" t="str">
            <v>-</v>
          </cell>
          <cell r="Z601">
            <v>0</v>
          </cell>
          <cell r="AA601">
            <v>0</v>
          </cell>
        </row>
        <row r="602">
          <cell r="A602">
            <v>582</v>
          </cell>
          <cell r="D602" t="str">
            <v>-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O602" t="str">
            <v>-</v>
          </cell>
          <cell r="P602" t="str">
            <v>-</v>
          </cell>
          <cell r="Q602">
            <v>0</v>
          </cell>
          <cell r="S602" t="str">
            <v>-</v>
          </cell>
          <cell r="U602" t="str">
            <v>-</v>
          </cell>
          <cell r="W602" t="str">
            <v>-</v>
          </cell>
          <cell r="Z602">
            <v>0</v>
          </cell>
          <cell r="AA602">
            <v>0</v>
          </cell>
        </row>
        <row r="603">
          <cell r="A603">
            <v>583</v>
          </cell>
          <cell r="D603" t="str">
            <v>-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O603" t="str">
            <v>-</v>
          </cell>
          <cell r="P603" t="str">
            <v>-</v>
          </cell>
          <cell r="Q603">
            <v>0</v>
          </cell>
          <cell r="S603" t="str">
            <v>-</v>
          </cell>
          <cell r="U603" t="str">
            <v>-</v>
          </cell>
          <cell r="W603" t="str">
            <v>-</v>
          </cell>
          <cell r="Z603">
            <v>0</v>
          </cell>
          <cell r="AA603">
            <v>0</v>
          </cell>
        </row>
        <row r="604">
          <cell r="A604">
            <v>584</v>
          </cell>
          <cell r="D604" t="str">
            <v>-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O604" t="str">
            <v>-</v>
          </cell>
          <cell r="P604" t="str">
            <v>-</v>
          </cell>
          <cell r="Q604">
            <v>0</v>
          </cell>
          <cell r="S604" t="str">
            <v>-</v>
          </cell>
          <cell r="U604" t="str">
            <v>-</v>
          </cell>
          <cell r="W604" t="str">
            <v>-</v>
          </cell>
          <cell r="Z604">
            <v>0</v>
          </cell>
          <cell r="AA604">
            <v>0</v>
          </cell>
        </row>
        <row r="605">
          <cell r="A605">
            <v>585</v>
          </cell>
          <cell r="D605" t="str">
            <v>-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O605" t="str">
            <v>-</v>
          </cell>
          <cell r="P605" t="str">
            <v>-</v>
          </cell>
          <cell r="Q605">
            <v>0</v>
          </cell>
          <cell r="S605" t="str">
            <v>-</v>
          </cell>
          <cell r="U605" t="str">
            <v>-</v>
          </cell>
          <cell r="W605" t="str">
            <v>-</v>
          </cell>
          <cell r="Z605">
            <v>0</v>
          </cell>
          <cell r="AA605">
            <v>0</v>
          </cell>
        </row>
        <row r="606">
          <cell r="A606">
            <v>586</v>
          </cell>
          <cell r="D606" t="str">
            <v>-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O606" t="str">
            <v>-</v>
          </cell>
          <cell r="P606" t="str">
            <v>-</v>
          </cell>
          <cell r="Q606">
            <v>0</v>
          </cell>
          <cell r="S606" t="str">
            <v>-</v>
          </cell>
          <cell r="U606" t="str">
            <v>-</v>
          </cell>
          <cell r="W606" t="str">
            <v>-</v>
          </cell>
          <cell r="Z606">
            <v>0</v>
          </cell>
          <cell r="AA606">
            <v>0</v>
          </cell>
        </row>
        <row r="607">
          <cell r="A607">
            <v>587</v>
          </cell>
          <cell r="D607" t="str">
            <v>-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O607" t="str">
            <v>-</v>
          </cell>
          <cell r="P607" t="str">
            <v>-</v>
          </cell>
          <cell r="Q607">
            <v>0</v>
          </cell>
          <cell r="S607" t="str">
            <v>-</v>
          </cell>
          <cell r="U607" t="str">
            <v>-</v>
          </cell>
          <cell r="W607" t="str">
            <v>-</v>
          </cell>
          <cell r="Z607">
            <v>0</v>
          </cell>
          <cell r="AA607">
            <v>0</v>
          </cell>
        </row>
        <row r="608">
          <cell r="A608">
            <v>588</v>
          </cell>
          <cell r="D608" t="str">
            <v>-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O608" t="str">
            <v>-</v>
          </cell>
          <cell r="P608" t="str">
            <v>-</v>
          </cell>
          <cell r="Q608">
            <v>0</v>
          </cell>
          <cell r="S608" t="str">
            <v>-</v>
          </cell>
          <cell r="U608" t="str">
            <v>-</v>
          </cell>
          <cell r="W608" t="str">
            <v>-</v>
          </cell>
          <cell r="Z608">
            <v>0</v>
          </cell>
          <cell r="AA608">
            <v>0</v>
          </cell>
        </row>
        <row r="609">
          <cell r="A609">
            <v>589</v>
          </cell>
          <cell r="D609" t="str">
            <v>-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O609" t="str">
            <v>-</v>
          </cell>
          <cell r="P609" t="str">
            <v>-</v>
          </cell>
          <cell r="Q609">
            <v>0</v>
          </cell>
          <cell r="S609" t="str">
            <v>-</v>
          </cell>
          <cell r="U609" t="str">
            <v>-</v>
          </cell>
          <cell r="W609" t="str">
            <v>-</v>
          </cell>
          <cell r="Z609">
            <v>0</v>
          </cell>
          <cell r="AA609">
            <v>0</v>
          </cell>
        </row>
        <row r="610">
          <cell r="A610">
            <v>590</v>
          </cell>
          <cell r="D610" t="str">
            <v>-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O610" t="str">
            <v>-</v>
          </cell>
          <cell r="P610" t="str">
            <v>-</v>
          </cell>
          <cell r="Q610">
            <v>0</v>
          </cell>
          <cell r="S610" t="str">
            <v>-</v>
          </cell>
          <cell r="U610" t="str">
            <v>-</v>
          </cell>
          <cell r="W610" t="str">
            <v>-</v>
          </cell>
          <cell r="Z610">
            <v>0</v>
          </cell>
          <cell r="AA610">
            <v>0</v>
          </cell>
        </row>
        <row r="611">
          <cell r="A611">
            <v>591</v>
          </cell>
          <cell r="D611" t="str">
            <v>-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O611" t="str">
            <v>-</v>
          </cell>
          <cell r="P611" t="str">
            <v>-</v>
          </cell>
          <cell r="Q611">
            <v>0</v>
          </cell>
          <cell r="S611" t="str">
            <v>-</v>
          </cell>
          <cell r="U611" t="str">
            <v>-</v>
          </cell>
          <cell r="W611" t="str">
            <v>-</v>
          </cell>
          <cell r="Z611">
            <v>0</v>
          </cell>
          <cell r="AA611">
            <v>0</v>
          </cell>
        </row>
        <row r="612">
          <cell r="A612">
            <v>592</v>
          </cell>
          <cell r="D612" t="str">
            <v>-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O612" t="str">
            <v>-</v>
          </cell>
          <cell r="P612" t="str">
            <v>-</v>
          </cell>
          <cell r="Q612">
            <v>0</v>
          </cell>
          <cell r="S612" t="str">
            <v>-</v>
          </cell>
          <cell r="U612" t="str">
            <v>-</v>
          </cell>
          <cell r="W612" t="str">
            <v>-</v>
          </cell>
          <cell r="Z612">
            <v>0</v>
          </cell>
          <cell r="AA612">
            <v>0</v>
          </cell>
        </row>
        <row r="613">
          <cell r="A613">
            <v>593</v>
          </cell>
          <cell r="D613" t="str">
            <v>-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O613" t="str">
            <v>-</v>
          </cell>
          <cell r="P613" t="str">
            <v>-</v>
          </cell>
          <cell r="Q613">
            <v>0</v>
          </cell>
          <cell r="S613" t="str">
            <v>-</v>
          </cell>
          <cell r="U613" t="str">
            <v>-</v>
          </cell>
          <cell r="W613" t="str">
            <v>-</v>
          </cell>
          <cell r="Z613">
            <v>0</v>
          </cell>
          <cell r="AA613">
            <v>0</v>
          </cell>
        </row>
        <row r="614">
          <cell r="A614">
            <v>594</v>
          </cell>
          <cell r="D614" t="str">
            <v>-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O614" t="str">
            <v>-</v>
          </cell>
          <cell r="P614" t="str">
            <v>-</v>
          </cell>
          <cell r="Q614">
            <v>0</v>
          </cell>
          <cell r="S614" t="str">
            <v>-</v>
          </cell>
          <cell r="U614" t="str">
            <v>-</v>
          </cell>
          <cell r="W614" t="str">
            <v>-</v>
          </cell>
          <cell r="Z614">
            <v>0</v>
          </cell>
          <cell r="AA614">
            <v>0</v>
          </cell>
        </row>
        <row r="615">
          <cell r="A615">
            <v>595</v>
          </cell>
          <cell r="D615" t="str">
            <v>-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O615" t="str">
            <v>-</v>
          </cell>
          <cell r="P615" t="str">
            <v>-</v>
          </cell>
          <cell r="Q615">
            <v>0</v>
          </cell>
          <cell r="S615" t="str">
            <v>-</v>
          </cell>
          <cell r="U615" t="str">
            <v>-</v>
          </cell>
          <cell r="W615" t="str">
            <v>-</v>
          </cell>
          <cell r="Z615">
            <v>0</v>
          </cell>
          <cell r="AA615">
            <v>0</v>
          </cell>
        </row>
        <row r="616">
          <cell r="A616">
            <v>596</v>
          </cell>
          <cell r="D616" t="str">
            <v>-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O616" t="str">
            <v>-</v>
          </cell>
          <cell r="P616" t="str">
            <v>-</v>
          </cell>
          <cell r="Q616">
            <v>0</v>
          </cell>
          <cell r="S616" t="str">
            <v>-</v>
          </cell>
          <cell r="U616" t="str">
            <v>-</v>
          </cell>
          <cell r="W616" t="str">
            <v>-</v>
          </cell>
          <cell r="Z616">
            <v>0</v>
          </cell>
          <cell r="AA616">
            <v>0</v>
          </cell>
        </row>
        <row r="617">
          <cell r="A617">
            <v>597</v>
          </cell>
          <cell r="D617" t="str">
            <v>-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O617" t="str">
            <v>-</v>
          </cell>
          <cell r="P617" t="str">
            <v>-</v>
          </cell>
          <cell r="Q617">
            <v>0</v>
          </cell>
          <cell r="S617" t="str">
            <v>-</v>
          </cell>
          <cell r="U617" t="str">
            <v>-</v>
          </cell>
          <cell r="W617" t="str">
            <v>-</v>
          </cell>
          <cell r="Z617">
            <v>0</v>
          </cell>
          <cell r="AA617">
            <v>0</v>
          </cell>
        </row>
        <row r="618">
          <cell r="A618">
            <v>598</v>
          </cell>
          <cell r="D618" t="str">
            <v>-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O618" t="str">
            <v>-</v>
          </cell>
          <cell r="P618" t="str">
            <v>-</v>
          </cell>
          <cell r="Q618">
            <v>0</v>
          </cell>
          <cell r="S618" t="str">
            <v>-</v>
          </cell>
          <cell r="U618" t="str">
            <v>-</v>
          </cell>
          <cell r="W618" t="str">
            <v>-</v>
          </cell>
          <cell r="Z618">
            <v>0</v>
          </cell>
          <cell r="AA618">
            <v>0</v>
          </cell>
        </row>
        <row r="619">
          <cell r="A619">
            <v>599</v>
          </cell>
          <cell r="D619" t="str">
            <v>-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O619" t="str">
            <v>-</v>
          </cell>
          <cell r="P619" t="str">
            <v>-</v>
          </cell>
          <cell r="Q619">
            <v>0</v>
          </cell>
          <cell r="S619" t="str">
            <v>-</v>
          </cell>
          <cell r="U619" t="str">
            <v>-</v>
          </cell>
          <cell r="W619" t="str">
            <v>-</v>
          </cell>
          <cell r="Z619">
            <v>0</v>
          </cell>
          <cell r="AA619">
            <v>0</v>
          </cell>
        </row>
        <row r="620">
          <cell r="A620">
            <v>600</v>
          </cell>
          <cell r="D620" t="str">
            <v>-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O620" t="str">
            <v>-</v>
          </cell>
          <cell r="P620" t="str">
            <v>-</v>
          </cell>
          <cell r="Q620">
            <v>0</v>
          </cell>
          <cell r="S620" t="str">
            <v>-</v>
          </cell>
          <cell r="U620" t="str">
            <v>-</v>
          </cell>
          <cell r="W620" t="str">
            <v>-</v>
          </cell>
          <cell r="Z620">
            <v>0</v>
          </cell>
          <cell r="AA620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3"/>
  <sheetViews>
    <sheetView showGridLines="0" tabSelected="1" zoomScaleNormal="100" workbookViewId="0">
      <selection activeCell="D10" sqref="D10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23.4257812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83" customWidth="1"/>
  </cols>
  <sheetData>
    <row r="1" spans="1:9" ht="39.75" customHeight="1" x14ac:dyDescent="0.25">
      <c r="E1" s="1"/>
      <c r="F1" s="1"/>
      <c r="G1" s="1"/>
      <c r="H1" s="1"/>
    </row>
    <row r="2" spans="1:9" x14ac:dyDescent="0.25">
      <c r="A2" s="48" t="s">
        <v>197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9" t="s">
        <v>0</v>
      </c>
      <c r="B3" s="50"/>
      <c r="C3" s="50"/>
      <c r="D3" s="50"/>
      <c r="E3" s="50"/>
      <c r="F3" s="50"/>
      <c r="G3" s="50"/>
      <c r="H3" s="50"/>
      <c r="I3" s="51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ht="24" outlineLevel="2" x14ac:dyDescent="0.25">
      <c r="A6" s="16">
        <v>216</v>
      </c>
      <c r="B6" s="17">
        <v>44712</v>
      </c>
      <c r="C6" s="18" t="s">
        <v>273</v>
      </c>
      <c r="D6" s="19" t="s">
        <v>267</v>
      </c>
      <c r="E6" s="20">
        <v>781.98</v>
      </c>
      <c r="F6" s="20">
        <v>469.20000000000005</v>
      </c>
      <c r="G6" s="20">
        <v>0</v>
      </c>
      <c r="H6" s="21">
        <v>1251.18</v>
      </c>
      <c r="I6" s="22" t="s">
        <v>256</v>
      </c>
    </row>
    <row r="7" spans="1:9" s="37" customFormat="1" outlineLevel="1" x14ac:dyDescent="0.25">
      <c r="A7" s="42"/>
      <c r="B7" s="43"/>
      <c r="C7" s="44" t="s">
        <v>306</v>
      </c>
      <c r="D7" s="38"/>
      <c r="E7" s="39">
        <f>SUBTOTAL(9,E6:E6)</f>
        <v>781.98</v>
      </c>
      <c r="F7" s="39">
        <f>SUBTOTAL(9,F6:F6)</f>
        <v>469.20000000000005</v>
      </c>
      <c r="G7" s="39">
        <f>SUBTOTAL(9,G6:G6)</f>
        <v>0</v>
      </c>
      <c r="H7" s="40">
        <f>SUBTOTAL(9,H6:H6)</f>
        <v>1251.18</v>
      </c>
      <c r="I7" s="41"/>
    </row>
    <row r="8" spans="1:9" ht="22.5" outlineLevel="2" x14ac:dyDescent="0.25">
      <c r="A8" s="29">
        <v>223</v>
      </c>
      <c r="B8" s="30">
        <v>44712</v>
      </c>
      <c r="C8" s="31" t="s">
        <v>280</v>
      </c>
      <c r="D8" s="32" t="s">
        <v>267</v>
      </c>
      <c r="E8" s="33">
        <v>0</v>
      </c>
      <c r="F8" s="33">
        <v>0</v>
      </c>
      <c r="G8" s="33">
        <v>0</v>
      </c>
      <c r="H8" s="34">
        <v>0</v>
      </c>
      <c r="I8" s="35" t="s">
        <v>263</v>
      </c>
    </row>
    <row r="9" spans="1:9" s="37" customFormat="1" outlineLevel="1" x14ac:dyDescent="0.25">
      <c r="A9" s="42"/>
      <c r="B9" s="43"/>
      <c r="C9" s="44" t="s">
        <v>307</v>
      </c>
      <c r="D9" s="38"/>
      <c r="E9" s="39">
        <f>SUBTOTAL(9,E8:E8)</f>
        <v>0</v>
      </c>
      <c r="F9" s="39">
        <f>SUBTOTAL(9,F8:F8)</f>
        <v>0</v>
      </c>
      <c r="G9" s="39">
        <f>SUBTOTAL(9,G8:G8)</f>
        <v>0</v>
      </c>
      <c r="H9" s="40">
        <f>SUBTOTAL(9,H8:H8)</f>
        <v>0</v>
      </c>
      <c r="I9" s="41"/>
    </row>
    <row r="10" spans="1:9" ht="45" outlineLevel="2" x14ac:dyDescent="0.25">
      <c r="A10" s="29">
        <v>189</v>
      </c>
      <c r="B10" s="30">
        <v>44705</v>
      </c>
      <c r="C10" s="31" t="s">
        <v>269</v>
      </c>
      <c r="D10" s="32" t="s">
        <v>267</v>
      </c>
      <c r="E10" s="33">
        <v>1313.74</v>
      </c>
      <c r="F10" s="33">
        <v>500.48</v>
      </c>
      <c r="G10" s="33">
        <v>422.28</v>
      </c>
      <c r="H10" s="34">
        <v>2236.5</v>
      </c>
      <c r="I10" s="35" t="s">
        <v>233</v>
      </c>
    </row>
    <row r="11" spans="1:9" s="37" customFormat="1" outlineLevel="1" x14ac:dyDescent="0.25">
      <c r="A11" s="42"/>
      <c r="B11" s="43"/>
      <c r="C11" s="44" t="s">
        <v>308</v>
      </c>
      <c r="D11" s="38"/>
      <c r="E11" s="39">
        <f>SUBTOTAL(9,E10:E10)</f>
        <v>1313.74</v>
      </c>
      <c r="F11" s="39">
        <f>SUBTOTAL(9,F10:F10)</f>
        <v>500.48</v>
      </c>
      <c r="G11" s="39">
        <f>SUBTOTAL(9,G10:G10)</f>
        <v>422.28</v>
      </c>
      <c r="H11" s="40">
        <f>SUBTOTAL(9,H10:H10)</f>
        <v>2236.5</v>
      </c>
      <c r="I11" s="41"/>
    </row>
    <row r="12" spans="1:9" ht="33.75" outlineLevel="2" x14ac:dyDescent="0.25">
      <c r="A12" s="29">
        <v>160</v>
      </c>
      <c r="B12" s="30">
        <v>44691</v>
      </c>
      <c r="C12" s="31" t="s">
        <v>266</v>
      </c>
      <c r="D12" s="32" t="s">
        <v>267</v>
      </c>
      <c r="E12" s="33">
        <v>547.4</v>
      </c>
      <c r="F12" s="33">
        <v>437.88</v>
      </c>
      <c r="G12" s="33">
        <v>375.29999999999995</v>
      </c>
      <c r="H12" s="34">
        <v>1360.58</v>
      </c>
      <c r="I12" s="35" t="s">
        <v>206</v>
      </c>
    </row>
    <row r="13" spans="1:9" s="37" customFormat="1" outlineLevel="1" x14ac:dyDescent="0.25">
      <c r="A13" s="42"/>
      <c r="B13" s="43"/>
      <c r="C13" s="44" t="s">
        <v>309</v>
      </c>
      <c r="D13" s="38"/>
      <c r="E13" s="39">
        <f>SUBTOTAL(9,E12:E12)</f>
        <v>547.4</v>
      </c>
      <c r="F13" s="39">
        <f>SUBTOTAL(9,F12:F12)</f>
        <v>437.88</v>
      </c>
      <c r="G13" s="39">
        <f>SUBTOTAL(9,G12:G12)</f>
        <v>375.29999999999995</v>
      </c>
      <c r="H13" s="40">
        <f>SUBTOTAL(9,H12:H12)</f>
        <v>1360.58</v>
      </c>
      <c r="I13" s="41"/>
    </row>
    <row r="14" spans="1:9" ht="22.5" outlineLevel="2" x14ac:dyDescent="0.25">
      <c r="A14" s="29">
        <v>229</v>
      </c>
      <c r="B14" s="30">
        <v>44712</v>
      </c>
      <c r="C14" s="31" t="s">
        <v>282</v>
      </c>
      <c r="D14" s="32" t="s">
        <v>267</v>
      </c>
      <c r="E14" s="33">
        <v>390.99</v>
      </c>
      <c r="F14" s="33">
        <v>375.36</v>
      </c>
      <c r="G14" s="33">
        <v>0</v>
      </c>
      <c r="H14" s="34">
        <v>766.35</v>
      </c>
      <c r="I14" s="35" t="s">
        <v>265</v>
      </c>
    </row>
    <row r="15" spans="1:9" s="37" customFormat="1" outlineLevel="1" x14ac:dyDescent="0.25">
      <c r="A15" s="42"/>
      <c r="B15" s="43"/>
      <c r="C15" s="44" t="s">
        <v>310</v>
      </c>
      <c r="D15" s="38"/>
      <c r="E15" s="39">
        <f>SUBTOTAL(9,E14:E14)</f>
        <v>390.99</v>
      </c>
      <c r="F15" s="39">
        <f>SUBTOTAL(9,F14:F14)</f>
        <v>375.36</v>
      </c>
      <c r="G15" s="39">
        <f>SUBTOTAL(9,G14:G14)</f>
        <v>0</v>
      </c>
      <c r="H15" s="40">
        <f>SUBTOTAL(9,H14:H14)</f>
        <v>766.35</v>
      </c>
      <c r="I15" s="41"/>
    </row>
    <row r="16" spans="1:9" ht="33.75" outlineLevel="2" x14ac:dyDescent="0.25">
      <c r="A16" s="29">
        <v>215</v>
      </c>
      <c r="B16" s="30">
        <v>44712</v>
      </c>
      <c r="C16" s="31" t="s">
        <v>272</v>
      </c>
      <c r="D16" s="32" t="s">
        <v>267</v>
      </c>
      <c r="E16" s="33">
        <v>1094.8</v>
      </c>
      <c r="F16" s="33">
        <v>656.81999999999994</v>
      </c>
      <c r="G16" s="33">
        <v>250.2</v>
      </c>
      <c r="H16" s="34">
        <v>2001.82</v>
      </c>
      <c r="I16" s="35" t="s">
        <v>255</v>
      </c>
    </row>
    <row r="17" spans="1:9" s="37" customFormat="1" outlineLevel="1" x14ac:dyDescent="0.25">
      <c r="A17" s="42"/>
      <c r="B17" s="43"/>
      <c r="C17" s="44" t="s">
        <v>311</v>
      </c>
      <c r="D17" s="38"/>
      <c r="E17" s="39">
        <f>SUBTOTAL(9,E16:E16)</f>
        <v>1094.8</v>
      </c>
      <c r="F17" s="39">
        <f>SUBTOTAL(9,F16:F16)</f>
        <v>656.81999999999994</v>
      </c>
      <c r="G17" s="39">
        <f>SUBTOTAL(9,G16:G16)</f>
        <v>250.2</v>
      </c>
      <c r="H17" s="40">
        <f>SUBTOTAL(9,H16:H16)</f>
        <v>2001.82</v>
      </c>
      <c r="I17" s="41"/>
    </row>
    <row r="18" spans="1:9" ht="22.5" outlineLevel="2" x14ac:dyDescent="0.25">
      <c r="A18" s="29">
        <v>219</v>
      </c>
      <c r="B18" s="30">
        <v>44712</v>
      </c>
      <c r="C18" s="31" t="s">
        <v>276</v>
      </c>
      <c r="D18" s="32" t="s">
        <v>267</v>
      </c>
      <c r="E18" s="33">
        <v>781.98</v>
      </c>
      <c r="F18" s="33">
        <v>469.20000000000005</v>
      </c>
      <c r="G18" s="33">
        <v>0</v>
      </c>
      <c r="H18" s="34">
        <v>1251.18</v>
      </c>
      <c r="I18" s="35" t="s">
        <v>259</v>
      </c>
    </row>
    <row r="19" spans="1:9" s="37" customFormat="1" outlineLevel="1" x14ac:dyDescent="0.25">
      <c r="A19" s="42"/>
      <c r="B19" s="43"/>
      <c r="C19" s="44" t="s">
        <v>312</v>
      </c>
      <c r="D19" s="38"/>
      <c r="E19" s="39">
        <f>SUBTOTAL(9,E18:E18)</f>
        <v>781.98</v>
      </c>
      <c r="F19" s="39">
        <f>SUBTOTAL(9,F18:F18)</f>
        <v>469.20000000000005</v>
      </c>
      <c r="G19" s="39">
        <f>SUBTOTAL(9,G18:G18)</f>
        <v>0</v>
      </c>
      <c r="H19" s="40">
        <f>SUBTOTAL(9,H18:H18)</f>
        <v>1251.18</v>
      </c>
      <c r="I19" s="41"/>
    </row>
    <row r="20" spans="1:9" ht="22.5" outlineLevel="2" x14ac:dyDescent="0.25">
      <c r="A20" s="29">
        <v>221</v>
      </c>
      <c r="B20" s="30">
        <v>44712</v>
      </c>
      <c r="C20" s="31" t="s">
        <v>278</v>
      </c>
      <c r="D20" s="32" t="s">
        <v>267</v>
      </c>
      <c r="E20" s="33">
        <v>390.99</v>
      </c>
      <c r="F20" s="33">
        <v>375.36</v>
      </c>
      <c r="G20" s="33">
        <v>0</v>
      </c>
      <c r="H20" s="34">
        <v>766.35</v>
      </c>
      <c r="I20" s="35" t="s">
        <v>261</v>
      </c>
    </row>
    <row r="21" spans="1:9" s="37" customFormat="1" outlineLevel="1" x14ac:dyDescent="0.25">
      <c r="A21" s="42"/>
      <c r="B21" s="43"/>
      <c r="C21" s="44" t="s">
        <v>313</v>
      </c>
      <c r="D21" s="38"/>
      <c r="E21" s="39">
        <f>SUBTOTAL(9,E20:E20)</f>
        <v>390.99</v>
      </c>
      <c r="F21" s="39">
        <f>SUBTOTAL(9,F20:F20)</f>
        <v>375.36</v>
      </c>
      <c r="G21" s="39">
        <f>SUBTOTAL(9,G20:G20)</f>
        <v>0</v>
      </c>
      <c r="H21" s="40">
        <f>SUBTOTAL(9,H20:H20)</f>
        <v>766.35</v>
      </c>
      <c r="I21" s="41"/>
    </row>
    <row r="22" spans="1:9" ht="24" outlineLevel="2" x14ac:dyDescent="0.25">
      <c r="A22" s="29">
        <v>220</v>
      </c>
      <c r="B22" s="30">
        <v>44712</v>
      </c>
      <c r="C22" s="31" t="s">
        <v>277</v>
      </c>
      <c r="D22" s="32" t="s">
        <v>267</v>
      </c>
      <c r="E22" s="33">
        <v>390.99</v>
      </c>
      <c r="F22" s="33">
        <v>375.36</v>
      </c>
      <c r="G22" s="33">
        <v>0</v>
      </c>
      <c r="H22" s="34">
        <v>766.35</v>
      </c>
      <c r="I22" s="35" t="s">
        <v>260</v>
      </c>
    </row>
    <row r="23" spans="1:9" s="37" customFormat="1" outlineLevel="1" x14ac:dyDescent="0.25">
      <c r="A23" s="42"/>
      <c r="B23" s="43"/>
      <c r="C23" s="44" t="s">
        <v>314</v>
      </c>
      <c r="D23" s="38"/>
      <c r="E23" s="39">
        <f>SUBTOTAL(9,E22:E22)</f>
        <v>390.99</v>
      </c>
      <c r="F23" s="39">
        <f>SUBTOTAL(9,F22:F22)</f>
        <v>375.36</v>
      </c>
      <c r="G23" s="39">
        <f>SUBTOTAL(9,G22:G22)</f>
        <v>0</v>
      </c>
      <c r="H23" s="40">
        <f>SUBTOTAL(9,H22:H22)</f>
        <v>766.35</v>
      </c>
      <c r="I23" s="41"/>
    </row>
    <row r="24" spans="1:9" ht="24" outlineLevel="2" x14ac:dyDescent="0.25">
      <c r="A24" s="29">
        <v>217</v>
      </c>
      <c r="B24" s="30">
        <v>44712</v>
      </c>
      <c r="C24" s="31" t="s">
        <v>274</v>
      </c>
      <c r="D24" s="32" t="s">
        <v>267</v>
      </c>
      <c r="E24" s="33">
        <v>781.98</v>
      </c>
      <c r="F24" s="33">
        <v>375.36</v>
      </c>
      <c r="G24" s="33">
        <v>0</v>
      </c>
      <c r="H24" s="34">
        <v>1157.3400000000001</v>
      </c>
      <c r="I24" s="35" t="s">
        <v>257</v>
      </c>
    </row>
    <row r="25" spans="1:9" s="37" customFormat="1" outlineLevel="1" x14ac:dyDescent="0.25">
      <c r="A25" s="42"/>
      <c r="B25" s="43"/>
      <c r="C25" s="44" t="s">
        <v>315</v>
      </c>
      <c r="D25" s="38"/>
      <c r="E25" s="39">
        <f>SUBTOTAL(9,E24:E24)</f>
        <v>781.98</v>
      </c>
      <c r="F25" s="39">
        <f>SUBTOTAL(9,F24:F24)</f>
        <v>375.36</v>
      </c>
      <c r="G25" s="39">
        <f>SUBTOTAL(9,G24:G24)</f>
        <v>0</v>
      </c>
      <c r="H25" s="40">
        <f>SUBTOTAL(9,H24:H24)</f>
        <v>1157.3400000000001</v>
      </c>
      <c r="I25" s="41"/>
    </row>
    <row r="26" spans="1:9" ht="22.5" outlineLevel="2" x14ac:dyDescent="0.25">
      <c r="A26" s="29">
        <v>222</v>
      </c>
      <c r="B26" s="30">
        <v>44712</v>
      </c>
      <c r="C26" s="31" t="s">
        <v>279</v>
      </c>
      <c r="D26" s="32" t="s">
        <v>267</v>
      </c>
      <c r="E26" s="33">
        <v>0</v>
      </c>
      <c r="F26" s="33">
        <v>0</v>
      </c>
      <c r="G26" s="33">
        <v>0</v>
      </c>
      <c r="H26" s="34">
        <v>0</v>
      </c>
      <c r="I26" s="35" t="s">
        <v>262</v>
      </c>
    </row>
    <row r="27" spans="1:9" s="37" customFormat="1" outlineLevel="1" x14ac:dyDescent="0.25">
      <c r="A27" s="42"/>
      <c r="B27" s="43"/>
      <c r="C27" s="44" t="s">
        <v>316</v>
      </c>
      <c r="D27" s="38"/>
      <c r="E27" s="39">
        <f>SUBTOTAL(9,E26:E26)</f>
        <v>0</v>
      </c>
      <c r="F27" s="39">
        <f>SUBTOTAL(9,F26:F26)</f>
        <v>0</v>
      </c>
      <c r="G27" s="39">
        <f>SUBTOTAL(9,G26:G26)</f>
        <v>0</v>
      </c>
      <c r="H27" s="40">
        <f>SUBTOTAL(9,H26:H26)</f>
        <v>0</v>
      </c>
      <c r="I27" s="41"/>
    </row>
    <row r="28" spans="1:9" ht="24" outlineLevel="2" x14ac:dyDescent="0.25">
      <c r="A28" s="29">
        <v>218</v>
      </c>
      <c r="B28" s="30">
        <v>44712</v>
      </c>
      <c r="C28" s="31" t="s">
        <v>275</v>
      </c>
      <c r="D28" s="32" t="s">
        <v>267</v>
      </c>
      <c r="E28" s="33">
        <v>781.98</v>
      </c>
      <c r="F28" s="33">
        <v>469.20000000000005</v>
      </c>
      <c r="G28" s="33">
        <v>0</v>
      </c>
      <c r="H28" s="34">
        <v>1251.18</v>
      </c>
      <c r="I28" s="35" t="s">
        <v>258</v>
      </c>
    </row>
    <row r="29" spans="1:9" s="37" customFormat="1" outlineLevel="1" x14ac:dyDescent="0.25">
      <c r="A29" s="42"/>
      <c r="B29" s="43"/>
      <c r="C29" s="44" t="s">
        <v>317</v>
      </c>
      <c r="D29" s="38"/>
      <c r="E29" s="39">
        <f>SUBTOTAL(9,E28:E28)</f>
        <v>781.98</v>
      </c>
      <c r="F29" s="39">
        <f>SUBTOTAL(9,F28:F28)</f>
        <v>469.20000000000005</v>
      </c>
      <c r="G29" s="39">
        <f>SUBTOTAL(9,G28:G28)</f>
        <v>0</v>
      </c>
      <c r="H29" s="40">
        <f>SUBTOTAL(9,H28:H28)</f>
        <v>1251.18</v>
      </c>
      <c r="I29" s="41"/>
    </row>
    <row r="30" spans="1:9" s="37" customFormat="1" x14ac:dyDescent="0.25">
      <c r="A30" s="42"/>
      <c r="B30" s="43"/>
      <c r="C30" s="44" t="s">
        <v>11</v>
      </c>
      <c r="D30" s="38"/>
      <c r="E30" s="39">
        <f>SUBTOTAL(9,E6:E28)</f>
        <v>7256.83</v>
      </c>
      <c r="F30" s="39">
        <f>SUBTOTAL(9,F6:F28)</f>
        <v>4504.22</v>
      </c>
      <c r="G30" s="39">
        <f>SUBTOTAL(9,G6:G28)</f>
        <v>1047.78</v>
      </c>
      <c r="H30" s="40">
        <f>SUBTOTAL(9,H6:H28)</f>
        <v>12808.830000000002</v>
      </c>
      <c r="I30" s="41"/>
    </row>
    <row r="31" spans="1:9" s="10" customFormat="1" x14ac:dyDescent="0.25">
      <c r="A31" s="6"/>
      <c r="B31" s="7"/>
      <c r="C31" s="8"/>
      <c r="D31" s="8"/>
      <c r="E31" s="9"/>
      <c r="F31" s="9"/>
      <c r="G31" s="9"/>
      <c r="H31" s="9"/>
      <c r="I31" s="9"/>
    </row>
    <row r="32" spans="1:9" s="10" customFormat="1" x14ac:dyDescent="0.25">
      <c r="A32" s="6"/>
      <c r="B32" s="7"/>
      <c r="C32" s="8"/>
      <c r="D32" s="8"/>
      <c r="E32" s="9"/>
      <c r="F32" s="9"/>
      <c r="G32" s="9"/>
      <c r="H32" s="9"/>
      <c r="I32" s="9"/>
    </row>
    <row r="33" spans="1:9" x14ac:dyDescent="0.25">
      <c r="A33" s="49" t="s">
        <v>10</v>
      </c>
      <c r="B33" s="50"/>
      <c r="C33" s="50"/>
      <c r="D33" s="50"/>
      <c r="E33" s="50"/>
      <c r="F33" s="50"/>
      <c r="G33" s="50"/>
      <c r="H33" s="50"/>
      <c r="I33" s="51"/>
    </row>
    <row r="34" spans="1:9" hidden="1" x14ac:dyDescent="0.25"/>
    <row r="35" spans="1:9" ht="33.75" x14ac:dyDescent="0.25">
      <c r="A35" s="2" t="s">
        <v>1</v>
      </c>
      <c r="B35" s="3" t="s">
        <v>2</v>
      </c>
      <c r="C35" s="2" t="s">
        <v>3</v>
      </c>
      <c r="D35" s="2" t="s">
        <v>4</v>
      </c>
      <c r="E35" s="4" t="s">
        <v>5</v>
      </c>
      <c r="F35" s="4" t="s">
        <v>6</v>
      </c>
      <c r="G35" s="4" t="s">
        <v>7</v>
      </c>
      <c r="H35" s="5" t="s">
        <v>8</v>
      </c>
      <c r="I35" s="3" t="s">
        <v>9</v>
      </c>
    </row>
    <row r="36" spans="1:9" ht="33.75" outlineLevel="2" x14ac:dyDescent="0.25">
      <c r="A36" s="16">
        <v>212</v>
      </c>
      <c r="B36" s="17">
        <v>44712</v>
      </c>
      <c r="C36" s="18" t="s">
        <v>271</v>
      </c>
      <c r="D36" s="19" t="s">
        <v>122</v>
      </c>
      <c r="E36" s="20">
        <v>0</v>
      </c>
      <c r="F36" s="20">
        <v>187.68</v>
      </c>
      <c r="G36" s="20">
        <v>113.87</v>
      </c>
      <c r="H36" s="34">
        <v>301.55</v>
      </c>
      <c r="I36" s="22" t="s">
        <v>253</v>
      </c>
    </row>
    <row r="37" spans="1:9" s="46" customFormat="1" outlineLevel="1" x14ac:dyDescent="0.25">
      <c r="A37" s="42"/>
      <c r="B37" s="43"/>
      <c r="C37" s="62" t="s">
        <v>286</v>
      </c>
      <c r="D37" s="38"/>
      <c r="E37" s="39">
        <f>SUBTOTAL(9,E36:E36)</f>
        <v>0</v>
      </c>
      <c r="F37" s="39">
        <f>SUBTOTAL(9,F36:F36)</f>
        <v>187.68</v>
      </c>
      <c r="G37" s="39">
        <f>SUBTOTAL(9,G36:G36)</f>
        <v>113.87</v>
      </c>
      <c r="H37" s="40">
        <f>SUBTOTAL(9,H36:H36)</f>
        <v>301.55</v>
      </c>
      <c r="I37" s="41"/>
    </row>
    <row r="38" spans="1:9" ht="33.75" outlineLevel="2" x14ac:dyDescent="0.25">
      <c r="A38" s="29">
        <v>228</v>
      </c>
      <c r="B38" s="30">
        <v>44712</v>
      </c>
      <c r="C38" s="31" t="s">
        <v>281</v>
      </c>
      <c r="D38" s="32" t="s">
        <v>122</v>
      </c>
      <c r="E38" s="33">
        <v>781.98</v>
      </c>
      <c r="F38" s="33">
        <v>375.36</v>
      </c>
      <c r="G38" s="33">
        <v>109.46</v>
      </c>
      <c r="H38" s="34">
        <v>1266.8000000000002</v>
      </c>
      <c r="I38" s="35" t="s">
        <v>264</v>
      </c>
    </row>
    <row r="39" spans="1:9" s="46" customFormat="1" outlineLevel="1" x14ac:dyDescent="0.25">
      <c r="A39" s="42"/>
      <c r="B39" s="43"/>
      <c r="C39" s="44" t="s">
        <v>287</v>
      </c>
      <c r="D39" s="38"/>
      <c r="E39" s="39">
        <f>SUBTOTAL(9,E38:E38)</f>
        <v>781.98</v>
      </c>
      <c r="F39" s="39">
        <f>SUBTOTAL(9,F38:F38)</f>
        <v>375.36</v>
      </c>
      <c r="G39" s="39">
        <f>SUBTOTAL(9,G38:G38)</f>
        <v>109.46</v>
      </c>
      <c r="H39" s="40">
        <f>SUBTOTAL(9,H38:H38)</f>
        <v>1266.8000000000002</v>
      </c>
      <c r="I39" s="41"/>
    </row>
    <row r="40" spans="1:9" ht="33.75" outlineLevel="2" x14ac:dyDescent="0.25">
      <c r="A40" s="29">
        <v>158</v>
      </c>
      <c r="B40" s="30">
        <v>44684</v>
      </c>
      <c r="C40" s="31" t="s">
        <v>118</v>
      </c>
      <c r="D40" s="32" t="s">
        <v>115</v>
      </c>
      <c r="E40" s="33">
        <v>390.99</v>
      </c>
      <c r="F40" s="33">
        <v>187.68</v>
      </c>
      <c r="G40" s="33">
        <v>721.1</v>
      </c>
      <c r="H40" s="34">
        <v>1299.77</v>
      </c>
      <c r="I40" s="35" t="s">
        <v>204</v>
      </c>
    </row>
    <row r="41" spans="1:9" ht="33.75" outlineLevel="2" x14ac:dyDescent="0.25">
      <c r="A41" s="16">
        <v>195</v>
      </c>
      <c r="B41" s="17">
        <v>44705</v>
      </c>
      <c r="C41" s="18" t="s">
        <v>118</v>
      </c>
      <c r="D41" s="19" t="s">
        <v>115</v>
      </c>
      <c r="E41" s="20">
        <v>390.99</v>
      </c>
      <c r="F41" s="20">
        <v>187.68</v>
      </c>
      <c r="G41" s="20">
        <v>721.1</v>
      </c>
      <c r="H41" s="21">
        <v>1299.77</v>
      </c>
      <c r="I41" s="22" t="s">
        <v>239</v>
      </c>
    </row>
    <row r="42" spans="1:9" ht="45" outlineLevel="2" x14ac:dyDescent="0.25">
      <c r="A42" s="16">
        <v>196</v>
      </c>
      <c r="B42" s="17">
        <v>44705</v>
      </c>
      <c r="C42" s="18" t="s">
        <v>118</v>
      </c>
      <c r="D42" s="19" t="s">
        <v>115</v>
      </c>
      <c r="E42" s="20"/>
      <c r="F42" s="20">
        <v>0</v>
      </c>
      <c r="G42" s="20">
        <v>0</v>
      </c>
      <c r="H42" s="21">
        <v>0</v>
      </c>
      <c r="I42" s="22" t="s">
        <v>283</v>
      </c>
    </row>
    <row r="43" spans="1:9" ht="45" outlineLevel="2" x14ac:dyDescent="0.25">
      <c r="A43" s="16">
        <v>204</v>
      </c>
      <c r="B43" s="17">
        <v>44712</v>
      </c>
      <c r="C43" s="18" t="s">
        <v>118</v>
      </c>
      <c r="D43" s="19" t="s">
        <v>115</v>
      </c>
      <c r="E43" s="20">
        <v>781.98</v>
      </c>
      <c r="F43" s="20">
        <v>375.36</v>
      </c>
      <c r="G43" s="20">
        <v>784.8</v>
      </c>
      <c r="H43" s="21">
        <v>1942.14</v>
      </c>
      <c r="I43" s="22" t="s">
        <v>245</v>
      </c>
    </row>
    <row r="44" spans="1:9" ht="33.75" outlineLevel="2" x14ac:dyDescent="0.25">
      <c r="A44" s="16">
        <v>205</v>
      </c>
      <c r="B44" s="17">
        <v>44712</v>
      </c>
      <c r="C44" s="18" t="s">
        <v>118</v>
      </c>
      <c r="D44" s="19" t="s">
        <v>115</v>
      </c>
      <c r="E44" s="20">
        <v>781.98</v>
      </c>
      <c r="F44" s="20">
        <v>375.36</v>
      </c>
      <c r="G44" s="20">
        <v>1341.8600000000001</v>
      </c>
      <c r="H44" s="21">
        <v>2499.2000000000003</v>
      </c>
      <c r="I44" s="22" t="s">
        <v>246</v>
      </c>
    </row>
    <row r="45" spans="1:9" s="46" customFormat="1" outlineLevel="1" x14ac:dyDescent="0.25">
      <c r="A45" s="42"/>
      <c r="B45" s="43"/>
      <c r="C45" s="44" t="s">
        <v>288</v>
      </c>
      <c r="D45" s="38"/>
      <c r="E45" s="39">
        <f>SUBTOTAL(9,E40:E44)</f>
        <v>2345.94</v>
      </c>
      <c r="F45" s="39">
        <f>SUBTOTAL(9,F40:F44)</f>
        <v>1126.08</v>
      </c>
      <c r="G45" s="39">
        <f>SUBTOTAL(9,G40:G44)</f>
        <v>3568.86</v>
      </c>
      <c r="H45" s="40">
        <f>SUBTOTAL(9,H40:H44)</f>
        <v>7040.880000000001</v>
      </c>
      <c r="I45" s="41"/>
    </row>
    <row r="46" spans="1:9" ht="33.75" outlineLevel="2" x14ac:dyDescent="0.25">
      <c r="A46" s="29">
        <v>151</v>
      </c>
      <c r="B46" s="30">
        <v>44684</v>
      </c>
      <c r="C46" s="31" t="s">
        <v>117</v>
      </c>
      <c r="D46" s="32" t="s">
        <v>115</v>
      </c>
      <c r="E46" s="33">
        <v>0</v>
      </c>
      <c r="F46" s="33">
        <v>187.68</v>
      </c>
      <c r="G46" s="33">
        <v>119.06</v>
      </c>
      <c r="H46" s="34">
        <v>306.74</v>
      </c>
      <c r="I46" s="35" t="s">
        <v>187</v>
      </c>
    </row>
    <row r="47" spans="1:9" ht="33.75" outlineLevel="2" x14ac:dyDescent="0.25">
      <c r="A47" s="16">
        <v>156</v>
      </c>
      <c r="B47" s="17">
        <v>44684</v>
      </c>
      <c r="C47" s="18" t="s">
        <v>117</v>
      </c>
      <c r="D47" s="19" t="s">
        <v>115</v>
      </c>
      <c r="E47" s="20">
        <v>0</v>
      </c>
      <c r="F47" s="20">
        <v>187.68</v>
      </c>
      <c r="G47" s="20">
        <v>119.06</v>
      </c>
      <c r="H47" s="21">
        <v>306.74</v>
      </c>
      <c r="I47" s="22" t="s">
        <v>188</v>
      </c>
    </row>
    <row r="48" spans="1:9" ht="33.75" outlineLevel="2" x14ac:dyDescent="0.25">
      <c r="A48" s="16">
        <v>180</v>
      </c>
      <c r="B48" s="17">
        <v>44698</v>
      </c>
      <c r="C48" s="18" t="s">
        <v>117</v>
      </c>
      <c r="D48" s="19" t="s">
        <v>115</v>
      </c>
      <c r="E48" s="20">
        <v>0</v>
      </c>
      <c r="F48" s="20">
        <v>0</v>
      </c>
      <c r="G48" s="20">
        <v>0</v>
      </c>
      <c r="H48" s="21">
        <v>0</v>
      </c>
      <c r="I48" s="22" t="s">
        <v>318</v>
      </c>
    </row>
    <row r="49" spans="1:9" ht="33.75" outlineLevel="2" x14ac:dyDescent="0.25">
      <c r="A49" s="16">
        <v>181</v>
      </c>
      <c r="B49" s="17">
        <v>44698</v>
      </c>
      <c r="C49" s="18" t="s">
        <v>117</v>
      </c>
      <c r="D49" s="19" t="s">
        <v>115</v>
      </c>
      <c r="E49" s="20">
        <v>0</v>
      </c>
      <c r="F49" s="20">
        <v>187.68</v>
      </c>
      <c r="G49" s="20">
        <v>119.06</v>
      </c>
      <c r="H49" s="21">
        <v>306.74</v>
      </c>
      <c r="I49" s="22" t="s">
        <v>225</v>
      </c>
    </row>
    <row r="50" spans="1:9" ht="33.75" outlineLevel="2" x14ac:dyDescent="0.25">
      <c r="A50" s="16">
        <v>198</v>
      </c>
      <c r="B50" s="17">
        <v>44705</v>
      </c>
      <c r="C50" s="18" t="s">
        <v>117</v>
      </c>
      <c r="D50" s="19" t="s">
        <v>115</v>
      </c>
      <c r="E50" s="20">
        <v>1970.6100000000001</v>
      </c>
      <c r="F50" s="20">
        <v>750.72</v>
      </c>
      <c r="G50" s="20">
        <v>0</v>
      </c>
      <c r="H50" s="21">
        <v>2721.33</v>
      </c>
      <c r="I50" s="22" t="s">
        <v>241</v>
      </c>
    </row>
    <row r="51" spans="1:9" ht="33.75" outlineLevel="2" x14ac:dyDescent="0.25">
      <c r="A51" s="16">
        <v>201</v>
      </c>
      <c r="B51" s="17">
        <v>44712</v>
      </c>
      <c r="C51" s="18" t="s">
        <v>117</v>
      </c>
      <c r="D51" s="19" t="s">
        <v>115</v>
      </c>
      <c r="E51" s="20">
        <v>0</v>
      </c>
      <c r="F51" s="20">
        <v>187.68</v>
      </c>
      <c r="G51" s="20">
        <v>119.06</v>
      </c>
      <c r="H51" s="21">
        <v>306.74</v>
      </c>
      <c r="I51" s="22" t="s">
        <v>284</v>
      </c>
    </row>
    <row r="52" spans="1:9" s="36" customFormat="1" ht="33.75" outlineLevel="2" x14ac:dyDescent="0.25">
      <c r="A52" s="16">
        <v>202</v>
      </c>
      <c r="B52" s="17">
        <v>44712</v>
      </c>
      <c r="C52" s="18" t="s">
        <v>117</v>
      </c>
      <c r="D52" s="19" t="s">
        <v>115</v>
      </c>
      <c r="E52" s="20">
        <v>390.99</v>
      </c>
      <c r="F52" s="20">
        <v>375.36</v>
      </c>
      <c r="G52" s="20">
        <v>860.92</v>
      </c>
      <c r="H52" s="21">
        <v>1627.27</v>
      </c>
      <c r="I52" s="22" t="s">
        <v>244</v>
      </c>
    </row>
    <row r="53" spans="1:9" s="46" customFormat="1" outlineLevel="1" x14ac:dyDescent="0.25">
      <c r="A53" s="42"/>
      <c r="B53" s="43"/>
      <c r="C53" s="44" t="s">
        <v>290</v>
      </c>
      <c r="D53" s="38"/>
      <c r="E53" s="39">
        <f>SUBTOTAL(9,E46:E52)</f>
        <v>2361.6000000000004</v>
      </c>
      <c r="F53" s="39">
        <f>SUBTOTAL(9,F46:F52)</f>
        <v>1876.8000000000002</v>
      </c>
      <c r="G53" s="39">
        <f>SUBTOTAL(9,G46:G52)</f>
        <v>1337.1599999999999</v>
      </c>
      <c r="H53" s="40">
        <f>SUBTOTAL(9,H46:H52)</f>
        <v>5575.5599999999995</v>
      </c>
      <c r="I53" s="41"/>
    </row>
    <row r="54" spans="1:9" ht="33.75" outlineLevel="2" x14ac:dyDescent="0.25">
      <c r="A54" s="29">
        <v>183</v>
      </c>
      <c r="B54" s="30">
        <v>44698</v>
      </c>
      <c r="C54" s="31" t="s">
        <v>131</v>
      </c>
      <c r="D54" s="32" t="s">
        <v>115</v>
      </c>
      <c r="E54" s="33">
        <v>390.99</v>
      </c>
      <c r="F54" s="33">
        <v>187.68</v>
      </c>
      <c r="G54" s="33">
        <v>672.66000000000008</v>
      </c>
      <c r="H54" s="34">
        <v>1251.3300000000002</v>
      </c>
      <c r="I54" s="35" t="s">
        <v>227</v>
      </c>
    </row>
    <row r="55" spans="1:9" s="46" customFormat="1" outlineLevel="1" x14ac:dyDescent="0.25">
      <c r="A55" s="42"/>
      <c r="B55" s="43"/>
      <c r="C55" s="44" t="s">
        <v>291</v>
      </c>
      <c r="D55" s="38"/>
      <c r="E55" s="39">
        <f>SUBTOTAL(9,E54:E54)</f>
        <v>390.99</v>
      </c>
      <c r="F55" s="39">
        <f>SUBTOTAL(9,F54:F54)</f>
        <v>187.68</v>
      </c>
      <c r="G55" s="39">
        <f>SUBTOTAL(9,G54:G54)</f>
        <v>672.66000000000008</v>
      </c>
      <c r="H55" s="40">
        <f>SUBTOTAL(9,H54:H54)</f>
        <v>1251.3300000000002</v>
      </c>
      <c r="I55" s="41"/>
    </row>
    <row r="56" spans="1:9" ht="33.75" outlineLevel="2" x14ac:dyDescent="0.25">
      <c r="A56" s="29">
        <v>159</v>
      </c>
      <c r="B56" s="30">
        <v>44684</v>
      </c>
      <c r="C56" s="31" t="s">
        <v>130</v>
      </c>
      <c r="D56" s="32" t="s">
        <v>115</v>
      </c>
      <c r="E56" s="33">
        <v>0</v>
      </c>
      <c r="F56" s="33">
        <v>0</v>
      </c>
      <c r="G56" s="33">
        <v>468.52</v>
      </c>
      <c r="H56" s="34">
        <v>468.52</v>
      </c>
      <c r="I56" s="35" t="s">
        <v>205</v>
      </c>
    </row>
    <row r="57" spans="1:9" ht="33.75" outlineLevel="2" x14ac:dyDescent="0.25">
      <c r="A57" s="16">
        <v>187</v>
      </c>
      <c r="B57" s="17">
        <v>44698</v>
      </c>
      <c r="C57" s="18" t="s">
        <v>130</v>
      </c>
      <c r="D57" s="19" t="s">
        <v>115</v>
      </c>
      <c r="E57" s="20">
        <v>0</v>
      </c>
      <c r="F57" s="20">
        <v>187.68</v>
      </c>
      <c r="G57" s="20">
        <v>468.52</v>
      </c>
      <c r="H57" s="21">
        <v>656.2</v>
      </c>
      <c r="I57" s="22" t="s">
        <v>231</v>
      </c>
    </row>
    <row r="58" spans="1:9" ht="33.75" outlineLevel="2" x14ac:dyDescent="0.25">
      <c r="A58" s="16">
        <v>199</v>
      </c>
      <c r="B58" s="17">
        <v>44705</v>
      </c>
      <c r="C58" s="18" t="s">
        <v>130</v>
      </c>
      <c r="D58" s="19" t="s">
        <v>115</v>
      </c>
      <c r="E58" s="20">
        <v>390.99</v>
      </c>
      <c r="F58" s="20">
        <v>187.68</v>
      </c>
      <c r="G58" s="20">
        <v>468.52</v>
      </c>
      <c r="H58" s="21">
        <v>1047.19</v>
      </c>
      <c r="I58" s="22" t="s">
        <v>242</v>
      </c>
    </row>
    <row r="59" spans="1:9" s="46" customFormat="1" outlineLevel="1" x14ac:dyDescent="0.25">
      <c r="A59" s="42"/>
      <c r="B59" s="43"/>
      <c r="C59" s="44" t="s">
        <v>292</v>
      </c>
      <c r="D59" s="38"/>
      <c r="E59" s="39">
        <f>SUBTOTAL(9,E56:E58)</f>
        <v>390.99</v>
      </c>
      <c r="F59" s="39">
        <f>SUBTOTAL(9,F56:F58)</f>
        <v>375.36</v>
      </c>
      <c r="G59" s="39">
        <f>SUBTOTAL(9,G56:G58)</f>
        <v>1405.56</v>
      </c>
      <c r="H59" s="40">
        <f>SUBTOTAL(9,H56:H58)</f>
        <v>2171.91</v>
      </c>
      <c r="I59" s="41"/>
    </row>
    <row r="60" spans="1:9" ht="33.75" outlineLevel="2" x14ac:dyDescent="0.25">
      <c r="A60" s="29">
        <v>153</v>
      </c>
      <c r="B60" s="30">
        <v>44684</v>
      </c>
      <c r="C60" s="31" t="s">
        <v>125</v>
      </c>
      <c r="D60" s="32" t="s">
        <v>115</v>
      </c>
      <c r="E60" s="33">
        <v>0</v>
      </c>
      <c r="F60" s="33">
        <v>93.84</v>
      </c>
      <c r="G60" s="33">
        <v>63.7</v>
      </c>
      <c r="H60" s="34">
        <v>157.54000000000002</v>
      </c>
      <c r="I60" s="35" t="s">
        <v>200</v>
      </c>
    </row>
    <row r="61" spans="1:9" ht="22.5" outlineLevel="2" x14ac:dyDescent="0.25">
      <c r="A61" s="16">
        <v>161</v>
      </c>
      <c r="B61" s="17">
        <v>44691</v>
      </c>
      <c r="C61" s="18" t="s">
        <v>125</v>
      </c>
      <c r="D61" s="19" t="s">
        <v>115</v>
      </c>
      <c r="E61" s="20">
        <v>0</v>
      </c>
      <c r="F61" s="20">
        <v>93.84</v>
      </c>
      <c r="G61" s="20">
        <v>109.46</v>
      </c>
      <c r="H61" s="21">
        <v>203.3</v>
      </c>
      <c r="I61" s="22" t="s">
        <v>207</v>
      </c>
    </row>
    <row r="62" spans="1:9" s="46" customFormat="1" outlineLevel="1" x14ac:dyDescent="0.25">
      <c r="A62" s="42"/>
      <c r="B62" s="43"/>
      <c r="C62" s="44" t="s">
        <v>293</v>
      </c>
      <c r="D62" s="38"/>
      <c r="E62" s="39">
        <f>SUBTOTAL(9,E60:E61)</f>
        <v>0</v>
      </c>
      <c r="F62" s="39">
        <f>SUBTOTAL(9,F60:F61)</f>
        <v>187.68</v>
      </c>
      <c r="G62" s="39">
        <f>SUBTOTAL(9,G60:G61)</f>
        <v>173.16</v>
      </c>
      <c r="H62" s="40">
        <f>SUBTOTAL(9,H60:H61)</f>
        <v>360.84000000000003</v>
      </c>
      <c r="I62" s="41"/>
    </row>
    <row r="63" spans="1:9" ht="22.5" outlineLevel="2" x14ac:dyDescent="0.25">
      <c r="A63" s="29">
        <v>224</v>
      </c>
      <c r="B63" s="30">
        <v>44712</v>
      </c>
      <c r="C63" s="31" t="s">
        <v>327</v>
      </c>
      <c r="D63" s="32" t="s">
        <v>122</v>
      </c>
      <c r="E63" s="33">
        <v>781.98</v>
      </c>
      <c r="F63" s="33">
        <v>375.36</v>
      </c>
      <c r="G63" s="33">
        <v>0</v>
      </c>
      <c r="H63" s="34">
        <v>1157.3400000000001</v>
      </c>
      <c r="I63" s="35" t="s">
        <v>325</v>
      </c>
    </row>
    <row r="64" spans="1:9" s="46" customFormat="1" outlineLevel="1" x14ac:dyDescent="0.25">
      <c r="A64" s="42"/>
      <c r="B64" s="43"/>
      <c r="C64" s="44" t="s">
        <v>331</v>
      </c>
      <c r="D64" s="38"/>
      <c r="E64" s="39">
        <f>SUBTOTAL(9,E63:E63)</f>
        <v>781.98</v>
      </c>
      <c r="F64" s="39">
        <f>SUBTOTAL(9,F63:F63)</f>
        <v>375.36</v>
      </c>
      <c r="G64" s="39">
        <f>SUBTOTAL(9,G63:G63)</f>
        <v>0</v>
      </c>
      <c r="H64" s="40">
        <f>SUBTOTAL(9,H63:H63)</f>
        <v>1157.3400000000001</v>
      </c>
      <c r="I64" s="41"/>
    </row>
    <row r="65" spans="1:9" ht="33.75" outlineLevel="2" x14ac:dyDescent="0.25">
      <c r="A65" s="29">
        <v>162</v>
      </c>
      <c r="B65" s="30">
        <v>44691</v>
      </c>
      <c r="C65" s="31" t="s">
        <v>268</v>
      </c>
      <c r="D65" s="32" t="s">
        <v>115</v>
      </c>
      <c r="E65" s="33">
        <v>390.99</v>
      </c>
      <c r="F65" s="33">
        <v>187.68</v>
      </c>
      <c r="G65" s="33">
        <v>423.85</v>
      </c>
      <c r="H65" s="34">
        <v>1002.5200000000001</v>
      </c>
      <c r="I65" s="35" t="s">
        <v>208</v>
      </c>
    </row>
    <row r="66" spans="1:9" s="46" customFormat="1" outlineLevel="1" x14ac:dyDescent="0.25">
      <c r="A66" s="42"/>
      <c r="B66" s="43"/>
      <c r="C66" s="44" t="s">
        <v>294</v>
      </c>
      <c r="D66" s="38"/>
      <c r="E66" s="39">
        <f>SUBTOTAL(9,E65:E65)</f>
        <v>390.99</v>
      </c>
      <c r="F66" s="39">
        <f>SUBTOTAL(9,F65:F65)</f>
        <v>187.68</v>
      </c>
      <c r="G66" s="39">
        <f>SUBTOTAL(9,G65:G65)</f>
        <v>423.85</v>
      </c>
      <c r="H66" s="40">
        <f>SUBTOTAL(9,H65:H65)</f>
        <v>1002.5200000000001</v>
      </c>
      <c r="I66" s="41"/>
    </row>
    <row r="67" spans="1:9" ht="33.75" outlineLevel="2" x14ac:dyDescent="0.25">
      <c r="A67" s="29">
        <v>152</v>
      </c>
      <c r="B67" s="30">
        <v>44684</v>
      </c>
      <c r="C67" s="31" t="s">
        <v>114</v>
      </c>
      <c r="D67" s="32" t="s">
        <v>115</v>
      </c>
      <c r="E67" s="33">
        <v>0</v>
      </c>
      <c r="F67" s="33">
        <v>187.68</v>
      </c>
      <c r="G67" s="33">
        <v>370.80999999999995</v>
      </c>
      <c r="H67" s="34">
        <v>558.49</v>
      </c>
      <c r="I67" s="35" t="s">
        <v>199</v>
      </c>
    </row>
    <row r="68" spans="1:9" ht="33.75" outlineLevel="2" x14ac:dyDescent="0.25">
      <c r="A68" s="16">
        <v>182</v>
      </c>
      <c r="B68" s="17">
        <v>44698</v>
      </c>
      <c r="C68" s="18" t="s">
        <v>114</v>
      </c>
      <c r="D68" s="19" t="s">
        <v>115</v>
      </c>
      <c r="E68" s="20">
        <v>390.99</v>
      </c>
      <c r="F68" s="20">
        <v>187.68</v>
      </c>
      <c r="G68" s="20">
        <v>426.53999999999996</v>
      </c>
      <c r="H68" s="21">
        <v>1005.21</v>
      </c>
      <c r="I68" s="22" t="s">
        <v>226</v>
      </c>
    </row>
    <row r="69" spans="1:9" s="37" customFormat="1" ht="45" outlineLevel="2" x14ac:dyDescent="0.25">
      <c r="A69" s="16">
        <v>200</v>
      </c>
      <c r="B69" s="17">
        <v>44705</v>
      </c>
      <c r="C69" s="18" t="s">
        <v>114</v>
      </c>
      <c r="D69" s="19" t="s">
        <v>115</v>
      </c>
      <c r="E69" s="20">
        <v>781.98</v>
      </c>
      <c r="F69" s="20">
        <v>563.04</v>
      </c>
      <c r="G69" s="20">
        <v>426.53999999999996</v>
      </c>
      <c r="H69" s="21">
        <v>1771.56</v>
      </c>
      <c r="I69" s="22" t="s">
        <v>243</v>
      </c>
    </row>
    <row r="70" spans="1:9" s="37" customFormat="1" ht="33.75" outlineLevel="2" x14ac:dyDescent="0.25">
      <c r="A70" s="29">
        <v>203</v>
      </c>
      <c r="B70" s="30">
        <v>44712</v>
      </c>
      <c r="C70" s="31" t="s">
        <v>114</v>
      </c>
      <c r="D70" s="32" t="s">
        <v>115</v>
      </c>
      <c r="E70" s="33">
        <v>781.98</v>
      </c>
      <c r="F70" s="33">
        <v>375.36</v>
      </c>
      <c r="G70" s="33">
        <v>437.84</v>
      </c>
      <c r="H70" s="34">
        <v>1595.18</v>
      </c>
      <c r="I70" s="35" t="s">
        <v>321</v>
      </c>
    </row>
    <row r="71" spans="1:9" s="46" customFormat="1" outlineLevel="1" x14ac:dyDescent="0.25">
      <c r="A71" s="42"/>
      <c r="B71" s="43"/>
      <c r="C71" s="44" t="s">
        <v>295</v>
      </c>
      <c r="D71" s="38"/>
      <c r="E71" s="39">
        <f>SUBTOTAL(9,E67:E70)</f>
        <v>1954.95</v>
      </c>
      <c r="F71" s="39">
        <f>SUBTOTAL(9,F67:F70)</f>
        <v>1313.76</v>
      </c>
      <c r="G71" s="39">
        <f>SUBTOTAL(9,G67:G70)</f>
        <v>1661.7299999999998</v>
      </c>
      <c r="H71" s="40">
        <f>SUBTOTAL(9,H67:H70)</f>
        <v>4930.4400000000005</v>
      </c>
      <c r="I71" s="41"/>
    </row>
    <row r="72" spans="1:9" ht="33.75" outlineLevel="2" x14ac:dyDescent="0.25">
      <c r="A72" s="29">
        <v>225</v>
      </c>
      <c r="B72" s="30">
        <v>44712</v>
      </c>
      <c r="C72" s="31" t="s">
        <v>328</v>
      </c>
      <c r="D72" s="32" t="s">
        <v>122</v>
      </c>
      <c r="E72" s="33">
        <v>781.98</v>
      </c>
      <c r="F72" s="33">
        <v>375.36</v>
      </c>
      <c r="G72" s="33">
        <v>1106.58</v>
      </c>
      <c r="H72" s="34">
        <v>2263.92</v>
      </c>
      <c r="I72" s="35" t="s">
        <v>326</v>
      </c>
    </row>
    <row r="73" spans="1:9" s="46" customFormat="1" outlineLevel="1" x14ac:dyDescent="0.25">
      <c r="A73" s="42"/>
      <c r="B73" s="43"/>
      <c r="C73" s="44" t="s">
        <v>332</v>
      </c>
      <c r="D73" s="38"/>
      <c r="E73" s="39">
        <f>SUBTOTAL(9,E72:E72)</f>
        <v>781.98</v>
      </c>
      <c r="F73" s="39">
        <f>SUBTOTAL(9,F72:F72)</f>
        <v>375.36</v>
      </c>
      <c r="G73" s="39">
        <f>SUBTOTAL(9,G72:G72)</f>
        <v>1106.58</v>
      </c>
      <c r="H73" s="40">
        <f>SUBTOTAL(9,H72:H72)</f>
        <v>2263.92</v>
      </c>
      <c r="I73" s="41"/>
    </row>
    <row r="74" spans="1:9" s="37" customFormat="1" ht="33.75" outlineLevel="2" x14ac:dyDescent="0.25">
      <c r="A74" s="29">
        <v>194</v>
      </c>
      <c r="B74" s="30">
        <v>44705</v>
      </c>
      <c r="C74" s="31" t="s">
        <v>128</v>
      </c>
      <c r="D74" s="32" t="s">
        <v>122</v>
      </c>
      <c r="E74" s="33">
        <v>0</v>
      </c>
      <c r="F74" s="33">
        <v>187.68</v>
      </c>
      <c r="G74" s="33">
        <v>627.99</v>
      </c>
      <c r="H74" s="34">
        <v>815.67000000000007</v>
      </c>
      <c r="I74" s="35" t="s">
        <v>238</v>
      </c>
    </row>
    <row r="75" spans="1:9" s="46" customFormat="1" outlineLevel="1" x14ac:dyDescent="0.25">
      <c r="A75" s="42"/>
      <c r="B75" s="43"/>
      <c r="C75" s="44" t="s">
        <v>297</v>
      </c>
      <c r="D75" s="38"/>
      <c r="E75" s="39">
        <f>SUBTOTAL(9,E74:E74)</f>
        <v>0</v>
      </c>
      <c r="F75" s="39">
        <f>SUBTOTAL(9,F74:F74)</f>
        <v>187.68</v>
      </c>
      <c r="G75" s="39">
        <f>SUBTOTAL(9,G74:G74)</f>
        <v>627.99</v>
      </c>
      <c r="H75" s="40">
        <f>SUBTOTAL(9,H74:H74)</f>
        <v>815.67000000000007</v>
      </c>
      <c r="I75" s="41"/>
    </row>
    <row r="76" spans="1:9" s="46" customFormat="1" ht="33.75" outlineLevel="2" x14ac:dyDescent="0.25">
      <c r="A76" s="29">
        <v>184</v>
      </c>
      <c r="B76" s="30">
        <v>44705</v>
      </c>
      <c r="C76" s="31" t="s">
        <v>126</v>
      </c>
      <c r="D76" s="32" t="s">
        <v>115</v>
      </c>
      <c r="E76" s="33">
        <v>0</v>
      </c>
      <c r="F76" s="33">
        <v>187.68</v>
      </c>
      <c r="G76" s="33">
        <v>2333.4599999999996</v>
      </c>
      <c r="H76" s="34">
        <v>2521.1399999999994</v>
      </c>
      <c r="I76" s="35" t="s">
        <v>228</v>
      </c>
    </row>
    <row r="77" spans="1:9" ht="33.75" outlineLevel="2" x14ac:dyDescent="0.25">
      <c r="A77" s="29">
        <v>185</v>
      </c>
      <c r="B77" s="30">
        <v>44698</v>
      </c>
      <c r="C77" s="31" t="s">
        <v>126</v>
      </c>
      <c r="D77" s="32" t="s">
        <v>115</v>
      </c>
      <c r="E77" s="33">
        <v>390.99</v>
      </c>
      <c r="F77" s="33">
        <v>375.36</v>
      </c>
      <c r="G77" s="33">
        <v>479.21</v>
      </c>
      <c r="H77" s="34">
        <v>1245.56</v>
      </c>
      <c r="I77" s="35" t="s">
        <v>229</v>
      </c>
    </row>
    <row r="78" spans="1:9" s="46" customFormat="1" outlineLevel="1" x14ac:dyDescent="0.25">
      <c r="A78" s="42"/>
      <c r="B78" s="43"/>
      <c r="C78" s="44" t="s">
        <v>298</v>
      </c>
      <c r="D78" s="38"/>
      <c r="E78" s="39">
        <f>SUBTOTAL(9,E76:E77)</f>
        <v>390.99</v>
      </c>
      <c r="F78" s="39">
        <f>SUBTOTAL(9,F76:F77)</f>
        <v>563.04</v>
      </c>
      <c r="G78" s="39">
        <f>SUBTOTAL(9,G76:G77)</f>
        <v>2812.6699999999996</v>
      </c>
      <c r="H78" s="40">
        <f>SUBTOTAL(9,H76:H77)</f>
        <v>3766.6999999999994</v>
      </c>
      <c r="I78" s="41"/>
    </row>
    <row r="79" spans="1:9" s="37" customFormat="1" ht="22.5" outlineLevel="2" x14ac:dyDescent="0.25">
      <c r="A79" s="29">
        <v>154</v>
      </c>
      <c r="B79" s="30">
        <v>44684</v>
      </c>
      <c r="C79" s="31" t="s">
        <v>124</v>
      </c>
      <c r="D79" s="32" t="s">
        <v>115</v>
      </c>
      <c r="E79" s="33">
        <v>0</v>
      </c>
      <c r="F79" s="33">
        <v>187.68</v>
      </c>
      <c r="G79" s="33">
        <v>63.7</v>
      </c>
      <c r="H79" s="34">
        <v>251.38</v>
      </c>
      <c r="I79" s="35" t="s">
        <v>201</v>
      </c>
    </row>
    <row r="80" spans="1:9" ht="22.5" outlineLevel="2" x14ac:dyDescent="0.25">
      <c r="A80" s="16">
        <v>165</v>
      </c>
      <c r="B80" s="17">
        <v>44698</v>
      </c>
      <c r="C80" s="18" t="s">
        <v>124</v>
      </c>
      <c r="D80" s="19" t="s">
        <v>115</v>
      </c>
      <c r="E80" s="20">
        <v>0</v>
      </c>
      <c r="F80" s="20">
        <v>187.68</v>
      </c>
      <c r="G80" s="20">
        <v>385.79</v>
      </c>
      <c r="H80" s="21">
        <v>573.47</v>
      </c>
      <c r="I80" s="22" t="s">
        <v>210</v>
      </c>
    </row>
    <row r="81" spans="1:9" ht="33.75" outlineLevel="2" x14ac:dyDescent="0.25">
      <c r="A81" s="29">
        <v>174</v>
      </c>
      <c r="B81" s="30">
        <v>44698</v>
      </c>
      <c r="C81" s="31" t="s">
        <v>124</v>
      </c>
      <c r="D81" s="32" t="s">
        <v>115</v>
      </c>
      <c r="E81" s="33">
        <v>0</v>
      </c>
      <c r="F81" s="33">
        <v>375.36</v>
      </c>
      <c r="G81" s="33">
        <v>1471.92</v>
      </c>
      <c r="H81" s="34">
        <v>1847.2800000000002</v>
      </c>
      <c r="I81" s="35" t="s">
        <v>219</v>
      </c>
    </row>
    <row r="82" spans="1:9" s="46" customFormat="1" outlineLevel="1" x14ac:dyDescent="0.25">
      <c r="A82" s="42"/>
      <c r="B82" s="43"/>
      <c r="C82" s="44" t="s">
        <v>299</v>
      </c>
      <c r="D82" s="38"/>
      <c r="E82" s="39">
        <f>SUBTOTAL(9,E79:E81)</f>
        <v>0</v>
      </c>
      <c r="F82" s="39">
        <f>SUBTOTAL(9,F79:F81)</f>
        <v>750.72</v>
      </c>
      <c r="G82" s="39">
        <f>SUBTOTAL(9,G79:G81)</f>
        <v>1921.41</v>
      </c>
      <c r="H82" s="40">
        <f>SUBTOTAL(9,H79:H81)</f>
        <v>2672.13</v>
      </c>
      <c r="I82" s="41"/>
    </row>
    <row r="83" spans="1:9" ht="33.75" outlineLevel="2" x14ac:dyDescent="0.25">
      <c r="A83" s="29">
        <v>166</v>
      </c>
      <c r="B83" s="30">
        <v>44698</v>
      </c>
      <c r="C83" s="31" t="s">
        <v>120</v>
      </c>
      <c r="D83" s="32" t="s">
        <v>115</v>
      </c>
      <c r="E83" s="33">
        <v>0</v>
      </c>
      <c r="F83" s="33">
        <v>187.68</v>
      </c>
      <c r="G83" s="33">
        <v>103.8</v>
      </c>
      <c r="H83" s="34">
        <v>291.48</v>
      </c>
      <c r="I83" s="35" t="s">
        <v>211</v>
      </c>
    </row>
    <row r="84" spans="1:9" ht="24" outlineLevel="2" x14ac:dyDescent="0.25">
      <c r="A84" s="16">
        <v>167</v>
      </c>
      <c r="B84" s="17">
        <v>44698</v>
      </c>
      <c r="C84" s="18" t="s">
        <v>120</v>
      </c>
      <c r="D84" s="19" t="s">
        <v>115</v>
      </c>
      <c r="E84" s="20">
        <v>0</v>
      </c>
      <c r="F84" s="20">
        <v>187.68</v>
      </c>
      <c r="G84" s="20">
        <v>103.8</v>
      </c>
      <c r="H84" s="21">
        <v>291.48</v>
      </c>
      <c r="I84" s="22" t="s">
        <v>212</v>
      </c>
    </row>
    <row r="85" spans="1:9" ht="24" outlineLevel="2" x14ac:dyDescent="0.25">
      <c r="A85" s="16">
        <v>168</v>
      </c>
      <c r="B85" s="17">
        <v>44698</v>
      </c>
      <c r="C85" s="18" t="s">
        <v>120</v>
      </c>
      <c r="D85" s="19" t="s">
        <v>115</v>
      </c>
      <c r="E85" s="20">
        <v>0</v>
      </c>
      <c r="F85" s="20">
        <v>187.68</v>
      </c>
      <c r="G85" s="20">
        <v>103.8</v>
      </c>
      <c r="H85" s="21">
        <v>291.48</v>
      </c>
      <c r="I85" s="22" t="s">
        <v>213</v>
      </c>
    </row>
    <row r="86" spans="1:9" ht="24" outlineLevel="2" x14ac:dyDescent="0.25">
      <c r="A86" s="16">
        <v>169</v>
      </c>
      <c r="B86" s="17">
        <v>44698</v>
      </c>
      <c r="C86" s="18" t="s">
        <v>120</v>
      </c>
      <c r="D86" s="19" t="s">
        <v>115</v>
      </c>
      <c r="E86" s="20">
        <v>0</v>
      </c>
      <c r="F86" s="20">
        <v>187.68</v>
      </c>
      <c r="G86" s="20">
        <v>103.8</v>
      </c>
      <c r="H86" s="21">
        <v>291.48</v>
      </c>
      <c r="I86" s="22" t="s">
        <v>214</v>
      </c>
    </row>
    <row r="87" spans="1:9" ht="24" outlineLevel="2" x14ac:dyDescent="0.25">
      <c r="A87" s="16">
        <v>170</v>
      </c>
      <c r="B87" s="17">
        <v>44698</v>
      </c>
      <c r="C87" s="18" t="s">
        <v>120</v>
      </c>
      <c r="D87" s="19" t="s">
        <v>115</v>
      </c>
      <c r="E87" s="20">
        <v>0</v>
      </c>
      <c r="F87" s="20">
        <v>187.68</v>
      </c>
      <c r="G87" s="20">
        <v>103.8</v>
      </c>
      <c r="H87" s="21">
        <v>291.48</v>
      </c>
      <c r="I87" s="22" t="s">
        <v>215</v>
      </c>
    </row>
    <row r="88" spans="1:9" ht="33.75" outlineLevel="2" x14ac:dyDescent="0.25">
      <c r="A88" s="16">
        <v>171</v>
      </c>
      <c r="B88" s="17">
        <v>44698</v>
      </c>
      <c r="C88" s="18" t="s">
        <v>120</v>
      </c>
      <c r="D88" s="19" t="s">
        <v>115</v>
      </c>
      <c r="E88" s="20">
        <v>1642.1999999999998</v>
      </c>
      <c r="F88" s="20">
        <v>656.81999999999994</v>
      </c>
      <c r="G88" s="20">
        <v>500.4</v>
      </c>
      <c r="H88" s="21">
        <v>2799.4199999999996</v>
      </c>
      <c r="I88" s="22" t="s">
        <v>216</v>
      </c>
    </row>
    <row r="89" spans="1:9" ht="33.75" outlineLevel="2" x14ac:dyDescent="0.25">
      <c r="A89" s="16">
        <v>172</v>
      </c>
      <c r="B89" s="17">
        <v>44698</v>
      </c>
      <c r="C89" s="18" t="s">
        <v>120</v>
      </c>
      <c r="D89" s="19" t="s">
        <v>115</v>
      </c>
      <c r="E89" s="20">
        <v>0</v>
      </c>
      <c r="F89" s="20">
        <v>93.84</v>
      </c>
      <c r="G89" s="20">
        <v>119.37</v>
      </c>
      <c r="H89" s="21">
        <v>213.21</v>
      </c>
      <c r="I89" s="22" t="s">
        <v>217</v>
      </c>
    </row>
    <row r="90" spans="1:9" ht="33.75" outlineLevel="2" x14ac:dyDescent="0.25">
      <c r="A90" s="16">
        <v>173</v>
      </c>
      <c r="B90" s="17">
        <v>44698</v>
      </c>
      <c r="C90" s="18" t="s">
        <v>120</v>
      </c>
      <c r="D90" s="19" t="s">
        <v>115</v>
      </c>
      <c r="E90" s="20">
        <v>390.99</v>
      </c>
      <c r="F90" s="20">
        <v>281.52</v>
      </c>
      <c r="G90" s="20">
        <v>629.72</v>
      </c>
      <c r="H90" s="21">
        <v>1302.23</v>
      </c>
      <c r="I90" s="22" t="s">
        <v>218</v>
      </c>
    </row>
    <row r="91" spans="1:9" s="37" customFormat="1" ht="56.25" outlineLevel="2" x14ac:dyDescent="0.25">
      <c r="A91" s="16">
        <v>188</v>
      </c>
      <c r="B91" s="17">
        <v>44705</v>
      </c>
      <c r="C91" s="18" t="s">
        <v>120</v>
      </c>
      <c r="D91" s="19" t="s">
        <v>115</v>
      </c>
      <c r="E91" s="20">
        <v>0</v>
      </c>
      <c r="F91" s="20">
        <v>750.72</v>
      </c>
      <c r="G91" s="20">
        <v>563.04</v>
      </c>
      <c r="H91" s="21">
        <v>1313.76</v>
      </c>
      <c r="I91" s="22" t="s">
        <v>232</v>
      </c>
    </row>
    <row r="92" spans="1:9" s="37" customFormat="1" ht="33.75" outlineLevel="2" x14ac:dyDescent="0.25">
      <c r="A92" s="16">
        <v>206</v>
      </c>
      <c r="B92" s="17">
        <v>44712</v>
      </c>
      <c r="C92" s="18" t="s">
        <v>120</v>
      </c>
      <c r="D92" s="19" t="s">
        <v>115</v>
      </c>
      <c r="E92" s="20">
        <v>390.99</v>
      </c>
      <c r="F92" s="20">
        <v>375.36</v>
      </c>
      <c r="G92" s="20">
        <v>795.8</v>
      </c>
      <c r="H92" s="21">
        <v>1562.15</v>
      </c>
      <c r="I92" s="22" t="s">
        <v>247</v>
      </c>
    </row>
    <row r="93" spans="1:9" ht="33.75" outlineLevel="2" x14ac:dyDescent="0.25">
      <c r="A93" s="29">
        <v>207</v>
      </c>
      <c r="B93" s="30">
        <v>44712</v>
      </c>
      <c r="C93" s="31" t="s">
        <v>120</v>
      </c>
      <c r="D93" s="32" t="s">
        <v>115</v>
      </c>
      <c r="E93" s="33">
        <v>0</v>
      </c>
      <c r="F93" s="33">
        <v>93.84</v>
      </c>
      <c r="G93" s="33">
        <v>95.15</v>
      </c>
      <c r="H93" s="34">
        <v>188.99</v>
      </c>
      <c r="I93" s="35" t="s">
        <v>248</v>
      </c>
    </row>
    <row r="94" spans="1:9" s="46" customFormat="1" outlineLevel="1" x14ac:dyDescent="0.25">
      <c r="A94" s="42"/>
      <c r="B94" s="43"/>
      <c r="C94" s="44" t="s">
        <v>300</v>
      </c>
      <c r="D94" s="38"/>
      <c r="E94" s="39">
        <f>SUBTOTAL(9,E83:E93)</f>
        <v>2424.1799999999998</v>
      </c>
      <c r="F94" s="39">
        <f>SUBTOTAL(9,F83:F93)</f>
        <v>3190.5000000000005</v>
      </c>
      <c r="G94" s="39">
        <f>SUBTOTAL(9,G83:G93)</f>
        <v>3222.48</v>
      </c>
      <c r="H94" s="40">
        <f>SUBTOTAL(9,H83:H93)</f>
        <v>8837.16</v>
      </c>
      <c r="I94" s="41"/>
    </row>
    <row r="95" spans="1:9" ht="33.75" outlineLevel="2" x14ac:dyDescent="0.25">
      <c r="A95" s="29">
        <v>227</v>
      </c>
      <c r="B95" s="30">
        <v>44712</v>
      </c>
      <c r="C95" s="31" t="s">
        <v>329</v>
      </c>
      <c r="D95" s="32" t="s">
        <v>122</v>
      </c>
      <c r="E95" s="33">
        <v>390.99</v>
      </c>
      <c r="F95" s="33">
        <v>375.36</v>
      </c>
      <c r="G95" s="33">
        <v>714.49</v>
      </c>
      <c r="H95" s="34">
        <v>1480.8400000000001</v>
      </c>
      <c r="I95" s="35" t="s">
        <v>323</v>
      </c>
    </row>
    <row r="96" spans="1:9" s="46" customFormat="1" outlineLevel="1" x14ac:dyDescent="0.25">
      <c r="A96" s="42"/>
      <c r="B96" s="43"/>
      <c r="C96" s="44" t="s">
        <v>333</v>
      </c>
      <c r="D96" s="38"/>
      <c r="E96" s="39">
        <f>SUBTOTAL(9,E95:E95)</f>
        <v>390.99</v>
      </c>
      <c r="F96" s="39">
        <f>SUBTOTAL(9,F95:F95)</f>
        <v>375.36</v>
      </c>
      <c r="G96" s="39">
        <f>SUBTOTAL(9,G95:G95)</f>
        <v>714.49</v>
      </c>
      <c r="H96" s="40">
        <f>SUBTOTAL(9,H95:H95)</f>
        <v>1480.8400000000001</v>
      </c>
      <c r="I96" s="41"/>
    </row>
    <row r="97" spans="1:9" ht="33.75" outlineLevel="2" x14ac:dyDescent="0.25">
      <c r="A97" s="29">
        <v>186</v>
      </c>
      <c r="B97" s="30">
        <v>44698</v>
      </c>
      <c r="C97" s="31" t="s">
        <v>127</v>
      </c>
      <c r="D97" s="32" t="s">
        <v>115</v>
      </c>
      <c r="E97" s="33">
        <v>390.99</v>
      </c>
      <c r="F97" s="33">
        <v>187.68</v>
      </c>
      <c r="G97" s="33">
        <v>470.56</v>
      </c>
      <c r="H97" s="34">
        <v>1049.23</v>
      </c>
      <c r="I97" s="35" t="s">
        <v>230</v>
      </c>
    </row>
    <row r="98" spans="1:9" ht="33.75" outlineLevel="2" x14ac:dyDescent="0.25">
      <c r="A98" s="16">
        <v>213</v>
      </c>
      <c r="B98" s="17">
        <v>44712</v>
      </c>
      <c r="C98" s="18" t="s">
        <v>127</v>
      </c>
      <c r="D98" s="19" t="s">
        <v>115</v>
      </c>
      <c r="E98" s="20">
        <v>0</v>
      </c>
      <c r="F98" s="20">
        <v>93.84</v>
      </c>
      <c r="G98" s="20">
        <v>228.35999999999999</v>
      </c>
      <c r="H98" s="21">
        <v>322.2</v>
      </c>
      <c r="I98" s="22" t="s">
        <v>324</v>
      </c>
    </row>
    <row r="99" spans="1:9" s="46" customFormat="1" outlineLevel="1" x14ac:dyDescent="0.25">
      <c r="A99" s="42"/>
      <c r="B99" s="43"/>
      <c r="C99" s="44" t="s">
        <v>301</v>
      </c>
      <c r="D99" s="38"/>
      <c r="E99" s="39">
        <f>SUBTOTAL(9,E97:E98)</f>
        <v>390.99</v>
      </c>
      <c r="F99" s="39">
        <f>SUBTOTAL(9,F97:F98)</f>
        <v>281.52</v>
      </c>
      <c r="G99" s="39">
        <f>SUBTOTAL(9,G97:G98)</f>
        <v>698.92</v>
      </c>
      <c r="H99" s="40">
        <f>SUBTOTAL(9,H97:H98)</f>
        <v>1371.43</v>
      </c>
      <c r="I99" s="41"/>
    </row>
    <row r="100" spans="1:9" ht="33.75" outlineLevel="2" x14ac:dyDescent="0.25">
      <c r="A100" s="29">
        <v>157</v>
      </c>
      <c r="B100" s="30">
        <v>44684</v>
      </c>
      <c r="C100" s="31" t="s">
        <v>186</v>
      </c>
      <c r="D100" s="32" t="s">
        <v>115</v>
      </c>
      <c r="E100" s="33">
        <v>0</v>
      </c>
      <c r="F100" s="33">
        <v>187.68</v>
      </c>
      <c r="G100" s="33">
        <v>231.51</v>
      </c>
      <c r="H100" s="34">
        <v>419.19</v>
      </c>
      <c r="I100" s="35" t="s">
        <v>203</v>
      </c>
    </row>
    <row r="101" spans="1:9" ht="33.75" outlineLevel="2" x14ac:dyDescent="0.25">
      <c r="A101" s="16">
        <v>164</v>
      </c>
      <c r="B101" s="17">
        <v>44691</v>
      </c>
      <c r="C101" s="18" t="s">
        <v>186</v>
      </c>
      <c r="D101" s="19" t="s">
        <v>115</v>
      </c>
      <c r="E101" s="20">
        <v>0</v>
      </c>
      <c r="F101" s="20">
        <v>0</v>
      </c>
      <c r="G101" s="20">
        <v>0</v>
      </c>
      <c r="H101" s="21">
        <v>0</v>
      </c>
      <c r="I101" s="22" t="s">
        <v>319</v>
      </c>
    </row>
    <row r="102" spans="1:9" ht="33.75" outlineLevel="2" x14ac:dyDescent="0.25">
      <c r="A102" s="16">
        <v>190</v>
      </c>
      <c r="B102" s="17">
        <v>44705</v>
      </c>
      <c r="C102" s="18" t="s">
        <v>186</v>
      </c>
      <c r="D102" s="19" t="s">
        <v>115</v>
      </c>
      <c r="E102" s="20">
        <v>0</v>
      </c>
      <c r="F102" s="20">
        <v>93.84</v>
      </c>
      <c r="G102" s="20">
        <v>231.51</v>
      </c>
      <c r="H102" s="21">
        <v>325.35000000000002</v>
      </c>
      <c r="I102" s="22" t="s">
        <v>234</v>
      </c>
    </row>
    <row r="103" spans="1:9" ht="22.5" outlineLevel="2" x14ac:dyDescent="0.25">
      <c r="A103" s="16">
        <v>191</v>
      </c>
      <c r="B103" s="17">
        <v>44705</v>
      </c>
      <c r="C103" s="18" t="s">
        <v>186</v>
      </c>
      <c r="D103" s="19" t="s">
        <v>115</v>
      </c>
      <c r="E103" s="20">
        <v>0</v>
      </c>
      <c r="F103" s="20">
        <v>187.68</v>
      </c>
      <c r="G103" s="20">
        <v>231.51</v>
      </c>
      <c r="H103" s="21">
        <v>419.19</v>
      </c>
      <c r="I103" s="22" t="s">
        <v>235</v>
      </c>
    </row>
    <row r="104" spans="1:9" s="37" customFormat="1" ht="22.5" outlineLevel="2" x14ac:dyDescent="0.25">
      <c r="A104" s="16">
        <v>192</v>
      </c>
      <c r="B104" s="17">
        <v>44705</v>
      </c>
      <c r="C104" s="18" t="s">
        <v>186</v>
      </c>
      <c r="D104" s="19" t="s">
        <v>115</v>
      </c>
      <c r="E104" s="20">
        <v>0</v>
      </c>
      <c r="F104" s="20">
        <v>187.68</v>
      </c>
      <c r="G104" s="20">
        <v>231.51</v>
      </c>
      <c r="H104" s="21">
        <v>419.19</v>
      </c>
      <c r="I104" s="22" t="s">
        <v>236</v>
      </c>
    </row>
    <row r="105" spans="1:9" ht="45" outlineLevel="2" x14ac:dyDescent="0.25">
      <c r="A105" s="16">
        <v>193</v>
      </c>
      <c r="B105" s="17">
        <v>44705</v>
      </c>
      <c r="C105" s="18" t="s">
        <v>186</v>
      </c>
      <c r="D105" s="19" t="s">
        <v>115</v>
      </c>
      <c r="E105" s="20">
        <v>2627.48</v>
      </c>
      <c r="F105" s="20">
        <v>1000.96</v>
      </c>
      <c r="G105" s="20">
        <v>536.31999999999994</v>
      </c>
      <c r="H105" s="21">
        <v>4164.76</v>
      </c>
      <c r="I105" s="22" t="s">
        <v>237</v>
      </c>
    </row>
    <row r="106" spans="1:9" ht="33.75" outlineLevel="2" x14ac:dyDescent="0.25">
      <c r="A106" s="29">
        <v>208</v>
      </c>
      <c r="B106" s="30">
        <v>44712</v>
      </c>
      <c r="C106" s="31" t="s">
        <v>186</v>
      </c>
      <c r="D106" s="32" t="s">
        <v>115</v>
      </c>
      <c r="E106" s="33">
        <v>390.99</v>
      </c>
      <c r="F106" s="33">
        <v>375.36</v>
      </c>
      <c r="G106" s="33">
        <v>694.83999999999992</v>
      </c>
      <c r="H106" s="34">
        <v>1461.19</v>
      </c>
      <c r="I106" s="35" t="s">
        <v>249</v>
      </c>
    </row>
    <row r="107" spans="1:9" ht="33.75" outlineLevel="2" x14ac:dyDescent="0.25">
      <c r="A107" s="16">
        <v>209</v>
      </c>
      <c r="B107" s="17">
        <v>44712</v>
      </c>
      <c r="C107" s="18" t="s">
        <v>186</v>
      </c>
      <c r="D107" s="19" t="s">
        <v>115</v>
      </c>
      <c r="E107" s="20">
        <v>0</v>
      </c>
      <c r="F107" s="20">
        <v>187.68</v>
      </c>
      <c r="G107" s="20">
        <v>231.51</v>
      </c>
      <c r="H107" s="21">
        <v>419.19</v>
      </c>
      <c r="I107" s="22" t="s">
        <v>250</v>
      </c>
    </row>
    <row r="108" spans="1:9" ht="33.75" outlineLevel="2" x14ac:dyDescent="0.25">
      <c r="A108" s="16">
        <v>210</v>
      </c>
      <c r="B108" s="17">
        <v>44712</v>
      </c>
      <c r="C108" s="18" t="s">
        <v>186</v>
      </c>
      <c r="D108" s="19" t="s">
        <v>115</v>
      </c>
      <c r="E108" s="20">
        <v>0</v>
      </c>
      <c r="F108" s="20">
        <v>187.68</v>
      </c>
      <c r="G108" s="20">
        <v>231.51</v>
      </c>
      <c r="H108" s="21">
        <v>419.19</v>
      </c>
      <c r="I108" s="22" t="s">
        <v>251</v>
      </c>
    </row>
    <row r="109" spans="1:9" s="46" customFormat="1" outlineLevel="1" x14ac:dyDescent="0.25">
      <c r="A109" s="42"/>
      <c r="B109" s="43"/>
      <c r="C109" s="44" t="s">
        <v>302</v>
      </c>
      <c r="D109" s="38"/>
      <c r="E109" s="39">
        <f>SUBTOTAL(9,E100:E108)</f>
        <v>3018.4700000000003</v>
      </c>
      <c r="F109" s="39">
        <f>SUBTOTAL(9,F100:F108)</f>
        <v>2408.56</v>
      </c>
      <c r="G109" s="39">
        <f>SUBTOTAL(9,G100:G108)</f>
        <v>2620.2200000000003</v>
      </c>
      <c r="H109" s="40">
        <f>SUBTOTAL(9,H100:H108)</f>
        <v>8047.25</v>
      </c>
      <c r="I109" s="41"/>
    </row>
    <row r="110" spans="1:9" ht="33.75" outlineLevel="2" x14ac:dyDescent="0.25">
      <c r="A110" s="29">
        <v>155</v>
      </c>
      <c r="B110" s="30">
        <v>44684</v>
      </c>
      <c r="C110" s="31" t="s">
        <v>116</v>
      </c>
      <c r="D110" s="32" t="s">
        <v>115</v>
      </c>
      <c r="E110" s="33">
        <v>0</v>
      </c>
      <c r="F110" s="33">
        <v>187.68</v>
      </c>
      <c r="G110" s="33">
        <v>153.66</v>
      </c>
      <c r="H110" s="34">
        <v>341.34000000000003</v>
      </c>
      <c r="I110" s="35" t="s">
        <v>202</v>
      </c>
    </row>
    <row r="111" spans="1:9" ht="33.75" outlineLevel="2" x14ac:dyDescent="0.25">
      <c r="A111" s="16">
        <v>163</v>
      </c>
      <c r="B111" s="17">
        <v>44691</v>
      </c>
      <c r="C111" s="18" t="s">
        <v>116</v>
      </c>
      <c r="D111" s="19" t="s">
        <v>115</v>
      </c>
      <c r="E111" s="20">
        <v>0</v>
      </c>
      <c r="F111" s="20">
        <v>93.84</v>
      </c>
      <c r="G111" s="20">
        <v>155.38999999999999</v>
      </c>
      <c r="H111" s="21">
        <v>249.23</v>
      </c>
      <c r="I111" s="22" t="s">
        <v>209</v>
      </c>
    </row>
    <row r="112" spans="1:9" ht="33.75" outlineLevel="2" x14ac:dyDescent="0.25">
      <c r="A112" s="16">
        <v>175</v>
      </c>
      <c r="B112" s="17">
        <v>44698</v>
      </c>
      <c r="C112" s="18" t="s">
        <v>116</v>
      </c>
      <c r="D112" s="19" t="s">
        <v>115</v>
      </c>
      <c r="E112" s="20">
        <v>0</v>
      </c>
      <c r="F112" s="20">
        <v>93.84</v>
      </c>
      <c r="G112" s="20">
        <v>115.6</v>
      </c>
      <c r="H112" s="21">
        <v>209.44</v>
      </c>
      <c r="I112" s="22" t="s">
        <v>220</v>
      </c>
    </row>
    <row r="113" spans="1:9" ht="22.5" outlineLevel="2" x14ac:dyDescent="0.25">
      <c r="A113" s="16">
        <v>176</v>
      </c>
      <c r="B113" s="17">
        <v>44698</v>
      </c>
      <c r="C113" s="18" t="s">
        <v>116</v>
      </c>
      <c r="D113" s="19" t="s">
        <v>115</v>
      </c>
      <c r="E113" s="20">
        <v>0</v>
      </c>
      <c r="F113" s="20">
        <v>187.68</v>
      </c>
      <c r="G113" s="20">
        <v>153.66</v>
      </c>
      <c r="H113" s="21">
        <v>341.34000000000003</v>
      </c>
      <c r="I113" s="22" t="s">
        <v>221</v>
      </c>
    </row>
    <row r="114" spans="1:9" s="37" customFormat="1" ht="33.75" outlineLevel="2" x14ac:dyDescent="0.25">
      <c r="A114" s="16">
        <v>177</v>
      </c>
      <c r="B114" s="17">
        <v>44698</v>
      </c>
      <c r="C114" s="18" t="s">
        <v>116</v>
      </c>
      <c r="D114" s="19" t="s">
        <v>115</v>
      </c>
      <c r="E114" s="20">
        <v>0</v>
      </c>
      <c r="F114" s="20">
        <v>187.68</v>
      </c>
      <c r="G114" s="20">
        <v>153.66</v>
      </c>
      <c r="H114" s="21">
        <v>341.34000000000003</v>
      </c>
      <c r="I114" s="22" t="s">
        <v>222</v>
      </c>
    </row>
    <row r="115" spans="1:9" s="37" customFormat="1" ht="33.75" outlineLevel="2" x14ac:dyDescent="0.25">
      <c r="A115" s="16">
        <v>178</v>
      </c>
      <c r="B115" s="17">
        <v>44698</v>
      </c>
      <c r="C115" s="18" t="s">
        <v>116</v>
      </c>
      <c r="D115" s="19" t="s">
        <v>115</v>
      </c>
      <c r="E115" s="20">
        <v>0</v>
      </c>
      <c r="F115" s="20">
        <v>187.68</v>
      </c>
      <c r="G115" s="20">
        <v>153.66</v>
      </c>
      <c r="H115" s="21">
        <v>341.34000000000003</v>
      </c>
      <c r="I115" s="22" t="s">
        <v>223</v>
      </c>
    </row>
    <row r="116" spans="1:9" s="46" customFormat="1" ht="22.5" outlineLevel="2" x14ac:dyDescent="0.25">
      <c r="A116" s="29">
        <v>179</v>
      </c>
      <c r="B116" s="30">
        <v>44698</v>
      </c>
      <c r="C116" s="31" t="s">
        <v>116</v>
      </c>
      <c r="D116" s="32" t="s">
        <v>115</v>
      </c>
      <c r="E116" s="33">
        <v>0</v>
      </c>
      <c r="F116" s="33">
        <v>187.68</v>
      </c>
      <c r="G116" s="33">
        <v>153.66</v>
      </c>
      <c r="H116" s="34">
        <v>341.34000000000003</v>
      </c>
      <c r="I116" s="35" t="s">
        <v>224</v>
      </c>
    </row>
    <row r="117" spans="1:9" s="46" customFormat="1" ht="45" outlineLevel="2" x14ac:dyDescent="0.25">
      <c r="A117" s="29">
        <v>197</v>
      </c>
      <c r="B117" s="30">
        <v>44705</v>
      </c>
      <c r="C117" s="31" t="s">
        <v>116</v>
      </c>
      <c r="D117" s="32" t="s">
        <v>115</v>
      </c>
      <c r="E117" s="33">
        <v>2627.48</v>
      </c>
      <c r="F117" s="33">
        <v>1000.96</v>
      </c>
      <c r="G117" s="33">
        <v>351.9</v>
      </c>
      <c r="H117" s="34">
        <v>3980.34</v>
      </c>
      <c r="I117" s="35" t="s">
        <v>240</v>
      </c>
    </row>
    <row r="118" spans="1:9" s="46" customFormat="1" ht="33.75" outlineLevel="2" x14ac:dyDescent="0.25">
      <c r="A118" s="29">
        <v>214</v>
      </c>
      <c r="B118" s="30">
        <v>44712</v>
      </c>
      <c r="C118" s="31" t="s">
        <v>116</v>
      </c>
      <c r="D118" s="32" t="s">
        <v>115</v>
      </c>
      <c r="E118" s="33">
        <v>0</v>
      </c>
      <c r="F118" s="33">
        <v>187.68</v>
      </c>
      <c r="G118" s="33">
        <v>153.66</v>
      </c>
      <c r="H118" s="34">
        <v>341.34000000000003</v>
      </c>
      <c r="I118" s="35" t="s">
        <v>254</v>
      </c>
    </row>
    <row r="119" spans="1:9" s="46" customFormat="1" outlineLevel="1" x14ac:dyDescent="0.25">
      <c r="A119" s="42"/>
      <c r="B119" s="43"/>
      <c r="C119" s="44" t="s">
        <v>304</v>
      </c>
      <c r="D119" s="38"/>
      <c r="E119" s="39">
        <f>SUBTOTAL(9,E110:E118)</f>
        <v>2627.48</v>
      </c>
      <c r="F119" s="39">
        <f>SUBTOTAL(9,F110:F118)</f>
        <v>2314.7199999999998</v>
      </c>
      <c r="G119" s="39">
        <f>SUBTOTAL(9,G110:G118)</f>
        <v>1544.8500000000001</v>
      </c>
      <c r="H119" s="40">
        <f>SUBTOTAL(9,H110:H118)</f>
        <v>6487.0500000000011</v>
      </c>
      <c r="I119" s="41"/>
    </row>
    <row r="120" spans="1:9" s="46" customFormat="1" ht="33.75" outlineLevel="2" x14ac:dyDescent="0.25">
      <c r="A120" s="29">
        <v>211</v>
      </c>
      <c r="B120" s="30">
        <v>44712</v>
      </c>
      <c r="C120" s="31" t="s">
        <v>270</v>
      </c>
      <c r="D120" s="32" t="s">
        <v>122</v>
      </c>
      <c r="E120" s="33">
        <v>781.98</v>
      </c>
      <c r="F120" s="33">
        <v>375.36</v>
      </c>
      <c r="G120" s="33">
        <v>788.88</v>
      </c>
      <c r="H120" s="34">
        <v>1946.2200000000003</v>
      </c>
      <c r="I120" s="35" t="s">
        <v>252</v>
      </c>
    </row>
    <row r="121" spans="1:9" s="46" customFormat="1" outlineLevel="1" x14ac:dyDescent="0.25">
      <c r="A121" s="42"/>
      <c r="B121" s="43"/>
      <c r="C121" s="44" t="s">
        <v>305</v>
      </c>
      <c r="D121" s="38"/>
      <c r="E121" s="39">
        <f>SUBTOTAL(9,E120:E120)</f>
        <v>781.98</v>
      </c>
      <c r="F121" s="39">
        <f>SUBTOTAL(9,F120:F120)</f>
        <v>375.36</v>
      </c>
      <c r="G121" s="39">
        <f>SUBTOTAL(9,G120:G120)</f>
        <v>788.88</v>
      </c>
      <c r="H121" s="40">
        <f>SUBTOTAL(9,H120:H120)</f>
        <v>1946.2200000000003</v>
      </c>
      <c r="I121" s="41"/>
    </row>
    <row r="122" spans="1:9" s="46" customFormat="1" ht="33.75" outlineLevel="2" x14ac:dyDescent="0.25">
      <c r="A122" s="29">
        <v>226</v>
      </c>
      <c r="B122" s="30">
        <v>44712</v>
      </c>
      <c r="C122" s="31" t="s">
        <v>330</v>
      </c>
      <c r="D122" s="32" t="s">
        <v>122</v>
      </c>
      <c r="E122" s="33">
        <v>781.98</v>
      </c>
      <c r="F122" s="33">
        <v>375.36</v>
      </c>
      <c r="G122" s="33">
        <v>935.93</v>
      </c>
      <c r="H122" s="34">
        <v>2093.27</v>
      </c>
      <c r="I122" s="35" t="s">
        <v>322</v>
      </c>
    </row>
    <row r="123" spans="1:9" s="46" customFormat="1" outlineLevel="1" x14ac:dyDescent="0.25">
      <c r="A123" s="42"/>
      <c r="B123" s="43"/>
      <c r="C123" s="44" t="s">
        <v>334</v>
      </c>
      <c r="D123" s="38"/>
      <c r="E123" s="39">
        <f>SUBTOTAL(9,E122:E122)</f>
        <v>781.98</v>
      </c>
      <c r="F123" s="39">
        <f>SUBTOTAL(9,F122:F122)</f>
        <v>375.36</v>
      </c>
      <c r="G123" s="39">
        <f>SUBTOTAL(9,G122:G122)</f>
        <v>935.93</v>
      </c>
      <c r="H123" s="40">
        <f>SUBTOTAL(9,H122:H122)</f>
        <v>2093.27</v>
      </c>
      <c r="I123" s="41"/>
    </row>
    <row r="124" spans="1:9" s="46" customFormat="1" x14ac:dyDescent="0.25">
      <c r="A124" s="42"/>
      <c r="B124" s="43"/>
      <c r="C124" s="44" t="s">
        <v>12</v>
      </c>
      <c r="D124" s="38"/>
      <c r="E124" s="39">
        <f>SUBTOTAL(9,E36:E122)</f>
        <v>20988.459999999995</v>
      </c>
      <c r="F124" s="39">
        <f>SUBTOTAL(9,F36:F122)</f>
        <v>17391.620000000006</v>
      </c>
      <c r="G124" s="39">
        <f>SUBTOTAL(9,G36:G122)</f>
        <v>26460.729999999996</v>
      </c>
      <c r="H124" s="40">
        <f>SUBTOTAL(9,H36:H122)</f>
        <v>64840.810000000019</v>
      </c>
      <c r="I124" s="41"/>
    </row>
    <row r="125" spans="1:9" s="46" customFormat="1" x14ac:dyDescent="0.25">
      <c r="A125" s="55"/>
      <c r="B125" s="56"/>
      <c r="C125" s="57"/>
      <c r="D125" s="58"/>
      <c r="E125" s="59"/>
      <c r="F125" s="59"/>
      <c r="G125" s="59"/>
      <c r="H125" s="60"/>
      <c r="I125" s="61"/>
    </row>
    <row r="126" spans="1:9" x14ac:dyDescent="0.25">
      <c r="A126" s="47" t="s">
        <v>320</v>
      </c>
      <c r="B126" s="45"/>
      <c r="C126" s="45"/>
      <c r="D126" s="45"/>
      <c r="E126" s="45"/>
      <c r="F126" s="45"/>
      <c r="G126" s="45"/>
      <c r="H126" s="45"/>
      <c r="I126" s="45"/>
    </row>
    <row r="128" spans="1:9" x14ac:dyDescent="0.25">
      <c r="A128" s="52" t="s">
        <v>198</v>
      </c>
      <c r="B128" s="53"/>
      <c r="C128" s="53"/>
      <c r="D128" s="53"/>
      <c r="E128" s="53"/>
      <c r="F128" s="53"/>
      <c r="G128" s="53"/>
      <c r="H128" s="54"/>
    </row>
    <row r="129" spans="1:9" x14ac:dyDescent="0.25">
      <c r="A129" s="11"/>
      <c r="B129" s="12"/>
      <c r="C129" s="12"/>
      <c r="D129" s="13" t="s">
        <v>11</v>
      </c>
      <c r="E129" s="14">
        <f>E30</f>
        <v>7256.83</v>
      </c>
      <c r="F129" s="14">
        <f>F30</f>
        <v>4504.22</v>
      </c>
      <c r="G129" s="14">
        <f>G30</f>
        <v>1047.78</v>
      </c>
      <c r="H129" s="14">
        <f>H30</f>
        <v>12808.830000000002</v>
      </c>
    </row>
    <row r="130" spans="1:9" x14ac:dyDescent="0.25">
      <c r="A130" s="11"/>
      <c r="B130" s="12"/>
      <c r="C130" s="12"/>
      <c r="D130" s="13" t="s">
        <v>12</v>
      </c>
      <c r="E130" s="14">
        <f>E124</f>
        <v>20988.459999999995</v>
      </c>
      <c r="F130" s="14">
        <f>F124</f>
        <v>17391.620000000006</v>
      </c>
      <c r="G130" s="14">
        <f>G124</f>
        <v>26460.729999999996</v>
      </c>
      <c r="H130" s="14">
        <f>H124</f>
        <v>64840.810000000019</v>
      </c>
    </row>
    <row r="131" spans="1:9" x14ac:dyDescent="0.25">
      <c r="A131" s="11"/>
      <c r="B131" s="12"/>
      <c r="C131" s="12"/>
      <c r="D131" s="13" t="s">
        <v>13</v>
      </c>
      <c r="E131" s="14">
        <f t="shared" ref="E131:G131" si="0">SUM(E129:E130)</f>
        <v>28245.289999999994</v>
      </c>
      <c r="F131" s="14">
        <f t="shared" si="0"/>
        <v>21895.840000000007</v>
      </c>
      <c r="G131" s="14">
        <f t="shared" si="0"/>
        <v>27508.509999999995</v>
      </c>
      <c r="H131" s="14">
        <f>SUM(H129:H130)</f>
        <v>77649.640000000014</v>
      </c>
      <c r="I131" s="63"/>
    </row>
    <row r="133" spans="1:9" x14ac:dyDescent="0.25">
      <c r="A133" s="15" t="s">
        <v>335</v>
      </c>
    </row>
  </sheetData>
  <sortState ref="A6:I17">
    <sortCondition ref="C5"/>
  </sortState>
  <mergeCells count="4">
    <mergeCell ref="A2:I2"/>
    <mergeCell ref="A3:I3"/>
    <mergeCell ref="A33:I33"/>
    <mergeCell ref="A128:H128"/>
  </mergeCells>
  <conditionalFormatting sqref="A31:G32">
    <cfRule type="expression" dxfId="11" priority="17">
      <formula>OR(#REF!="",AND(#REF!&lt;&gt;"",#REF!=""))</formula>
    </cfRule>
  </conditionalFormatting>
  <conditionalFormatting sqref="A31:G32">
    <cfRule type="expression" priority="18">
      <formula>OR(#REF!="",AND(#REF!&lt;&gt;"",#REF!=""))</formula>
    </cfRule>
  </conditionalFormatting>
  <conditionalFormatting sqref="I31:I32">
    <cfRule type="expression" dxfId="10" priority="15">
      <formula>OR(#REF!="",AND(#REF!&lt;&gt;"",#REF!=""))</formula>
    </cfRule>
  </conditionalFormatting>
  <conditionalFormatting sqref="I31:I32 A129:D131">
    <cfRule type="expression" priority="16">
      <formula>OR(#REF!="",AND(#REF!&lt;&gt;"",#REF!=""))</formula>
    </cfRule>
  </conditionalFormatting>
  <conditionalFormatting sqref="A129:D131">
    <cfRule type="expression" dxfId="9" priority="14">
      <formula>OR(#REF!="",AND(#REF!&lt;&gt;"",#REF!=""))</formula>
    </cfRule>
  </conditionalFormatting>
  <conditionalFormatting sqref="E131:H131 E129:H129">
    <cfRule type="expression" dxfId="8" priority="12">
      <formula>OR(#REF!="",AND(#REF!&lt;&gt;"",#REF!=""))</formula>
    </cfRule>
  </conditionalFormatting>
  <conditionalFormatting sqref="E131:H131 E129:H129">
    <cfRule type="expression" priority="13">
      <formula>OR(#REF!="",AND(#REF!&lt;&gt;"",#REF!=""))</formula>
    </cfRule>
  </conditionalFormatting>
  <conditionalFormatting sqref="E130:H130">
    <cfRule type="expression" dxfId="7" priority="6">
      <formula>OR(#REF!="",AND(#REF!&lt;&gt;"",#REF!=""))</formula>
    </cfRule>
  </conditionalFormatting>
  <conditionalFormatting sqref="E130:H130">
    <cfRule type="expression" priority="7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7" fitToHeight="0" orientation="landscape" horizontalDpi="4294967295" verticalDpi="4294967295" r:id="rId1"/>
  <rowBreaks count="1" manualBreakCount="1">
    <brk id="3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7"/>
  <sheetViews>
    <sheetView showGridLines="0" zoomScaleNormal="100" workbookViewId="0">
      <selection activeCell="D10" sqref="D10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34.710937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4.140625" customWidth="1"/>
  </cols>
  <sheetData>
    <row r="1" spans="1:9" ht="42" customHeight="1" x14ac:dyDescent="0.25">
      <c r="E1" s="1"/>
      <c r="F1" s="1"/>
      <c r="G1" s="1"/>
      <c r="H1" s="1"/>
    </row>
    <row r="2" spans="1:9" x14ac:dyDescent="0.25">
      <c r="A2" s="48" t="s">
        <v>15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9" t="s">
        <v>0</v>
      </c>
      <c r="B3" s="50"/>
      <c r="C3" s="50"/>
      <c r="D3" s="50"/>
      <c r="E3" s="50"/>
      <c r="F3" s="50"/>
      <c r="G3" s="50"/>
      <c r="H3" s="50"/>
      <c r="I3" s="51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0" customFormat="1" ht="33.75" outlineLevel="2" x14ac:dyDescent="0.25">
      <c r="A6" s="16">
        <v>216</v>
      </c>
      <c r="B6" s="17">
        <v>44712</v>
      </c>
      <c r="C6" s="18" t="s">
        <v>273</v>
      </c>
      <c r="D6" s="19" t="s">
        <v>267</v>
      </c>
      <c r="E6" s="20">
        <v>781.98</v>
      </c>
      <c r="F6" s="20">
        <v>469.20000000000005</v>
      </c>
      <c r="G6" s="20">
        <v>0</v>
      </c>
      <c r="H6" s="21">
        <v>1251.18</v>
      </c>
      <c r="I6" s="22" t="s">
        <v>256</v>
      </c>
    </row>
    <row r="7" spans="1:9" s="10" customFormat="1" ht="10.5" customHeight="1" outlineLevel="1" x14ac:dyDescent="0.25">
      <c r="A7" s="42"/>
      <c r="B7" s="43"/>
      <c r="C7" s="44" t="s">
        <v>306</v>
      </c>
      <c r="D7" s="38"/>
      <c r="E7" s="39">
        <f>SUBTOTAL(9,E6:E6)</f>
        <v>781.98</v>
      </c>
      <c r="F7" s="39">
        <f>SUBTOTAL(9,F6:F6)</f>
        <v>469.20000000000005</v>
      </c>
      <c r="G7" s="39">
        <f>SUBTOTAL(9,G6:G6)</f>
        <v>0</v>
      </c>
      <c r="H7" s="40">
        <f>SUBTOTAL(9,H6:H6)</f>
        <v>1251.18</v>
      </c>
      <c r="I7" s="41"/>
    </row>
    <row r="8" spans="1:9" s="10" customFormat="1" ht="33.75" outlineLevel="2" x14ac:dyDescent="0.25">
      <c r="A8" s="29">
        <v>223</v>
      </c>
      <c r="B8" s="30">
        <v>44712</v>
      </c>
      <c r="C8" s="31" t="s">
        <v>280</v>
      </c>
      <c r="D8" s="32" t="s">
        <v>267</v>
      </c>
      <c r="E8" s="33">
        <v>0</v>
      </c>
      <c r="F8" s="33">
        <v>0</v>
      </c>
      <c r="G8" s="33">
        <v>0</v>
      </c>
      <c r="H8" s="34">
        <v>0</v>
      </c>
      <c r="I8" s="35" t="s">
        <v>263</v>
      </c>
    </row>
    <row r="9" spans="1:9" s="10" customFormat="1" outlineLevel="1" x14ac:dyDescent="0.25">
      <c r="A9" s="42"/>
      <c r="B9" s="43"/>
      <c r="C9" s="44" t="s">
        <v>307</v>
      </c>
      <c r="D9" s="38"/>
      <c r="E9" s="39">
        <f>SUBTOTAL(9,E8:E8)</f>
        <v>0</v>
      </c>
      <c r="F9" s="39">
        <f>SUBTOTAL(9,F8:F8)</f>
        <v>0</v>
      </c>
      <c r="G9" s="39">
        <f>SUBTOTAL(9,G8:G8)</f>
        <v>0</v>
      </c>
      <c r="H9" s="40">
        <f>SUBTOTAL(9,H8:H8)</f>
        <v>0</v>
      </c>
      <c r="I9" s="41"/>
    </row>
    <row r="10" spans="1:9" ht="45" outlineLevel="2" x14ac:dyDescent="0.25">
      <c r="A10" s="29">
        <v>189</v>
      </c>
      <c r="B10" s="30">
        <v>44705</v>
      </c>
      <c r="C10" s="31" t="s">
        <v>269</v>
      </c>
      <c r="D10" s="32" t="s">
        <v>267</v>
      </c>
      <c r="E10" s="33">
        <v>1313.74</v>
      </c>
      <c r="F10" s="33">
        <v>500.48</v>
      </c>
      <c r="G10" s="33">
        <v>422.28</v>
      </c>
      <c r="H10" s="34">
        <v>2236.5</v>
      </c>
      <c r="I10" s="35" t="s">
        <v>233</v>
      </c>
    </row>
    <row r="11" spans="1:9" s="37" customFormat="1" outlineLevel="1" x14ac:dyDescent="0.25">
      <c r="A11" s="42"/>
      <c r="B11" s="43"/>
      <c r="C11" s="44" t="s">
        <v>308</v>
      </c>
      <c r="D11" s="38"/>
      <c r="E11" s="39">
        <f>SUBTOTAL(9,E10:E10)</f>
        <v>1313.74</v>
      </c>
      <c r="F11" s="39">
        <f>SUBTOTAL(9,F10:F10)</f>
        <v>500.48</v>
      </c>
      <c r="G11" s="39">
        <f>SUBTOTAL(9,G10:G10)</f>
        <v>422.28</v>
      </c>
      <c r="H11" s="40">
        <f>SUBTOTAL(9,H10:H10)</f>
        <v>2236.5</v>
      </c>
      <c r="I11" s="41"/>
    </row>
    <row r="12" spans="1:9" ht="45" outlineLevel="2" x14ac:dyDescent="0.25">
      <c r="A12" s="29">
        <v>160</v>
      </c>
      <c r="B12" s="30">
        <v>44691</v>
      </c>
      <c r="C12" s="31" t="s">
        <v>266</v>
      </c>
      <c r="D12" s="32" t="s">
        <v>267</v>
      </c>
      <c r="E12" s="33">
        <v>547.4</v>
      </c>
      <c r="F12" s="33">
        <v>437.88</v>
      </c>
      <c r="G12" s="33">
        <v>375.29999999999995</v>
      </c>
      <c r="H12" s="34">
        <v>1360.58</v>
      </c>
      <c r="I12" s="35" t="s">
        <v>206</v>
      </c>
    </row>
    <row r="13" spans="1:9" s="37" customFormat="1" outlineLevel="1" x14ac:dyDescent="0.25">
      <c r="A13" s="42"/>
      <c r="B13" s="43"/>
      <c r="C13" s="44" t="s">
        <v>309</v>
      </c>
      <c r="D13" s="38"/>
      <c r="E13" s="39">
        <f>SUBTOTAL(9,E12:E12)</f>
        <v>547.4</v>
      </c>
      <c r="F13" s="39">
        <f>SUBTOTAL(9,F12:F12)</f>
        <v>437.88</v>
      </c>
      <c r="G13" s="39">
        <f>SUBTOTAL(9,G12:G12)</f>
        <v>375.29999999999995</v>
      </c>
      <c r="H13" s="40">
        <f>SUBTOTAL(9,H12:H12)</f>
        <v>1360.58</v>
      </c>
      <c r="I13" s="41"/>
    </row>
    <row r="14" spans="1:9" ht="22.5" outlineLevel="2" x14ac:dyDescent="0.25">
      <c r="A14" s="29">
        <v>229</v>
      </c>
      <c r="B14" s="30">
        <v>44712</v>
      </c>
      <c r="C14" s="31" t="s">
        <v>282</v>
      </c>
      <c r="D14" s="32" t="s">
        <v>267</v>
      </c>
      <c r="E14" s="33">
        <v>390.99</v>
      </c>
      <c r="F14" s="33">
        <v>375.36</v>
      </c>
      <c r="G14" s="33">
        <v>0</v>
      </c>
      <c r="H14" s="34">
        <v>766.35</v>
      </c>
      <c r="I14" s="35" t="s">
        <v>265</v>
      </c>
    </row>
    <row r="15" spans="1:9" s="37" customFormat="1" outlineLevel="1" x14ac:dyDescent="0.25">
      <c r="A15" s="42"/>
      <c r="B15" s="43"/>
      <c r="C15" s="44" t="s">
        <v>310</v>
      </c>
      <c r="D15" s="38"/>
      <c r="E15" s="39">
        <f>SUBTOTAL(9,E14:E14)</f>
        <v>390.99</v>
      </c>
      <c r="F15" s="39">
        <f>SUBTOTAL(9,F14:F14)</f>
        <v>375.36</v>
      </c>
      <c r="G15" s="39">
        <f>SUBTOTAL(9,G14:G14)</f>
        <v>0</v>
      </c>
      <c r="H15" s="40">
        <f>SUBTOTAL(9,H14:H14)</f>
        <v>766.35</v>
      </c>
      <c r="I15" s="41"/>
    </row>
    <row r="16" spans="1:9" ht="33.75" outlineLevel="2" x14ac:dyDescent="0.25">
      <c r="A16" s="29">
        <v>215</v>
      </c>
      <c r="B16" s="30">
        <v>44712</v>
      </c>
      <c r="C16" s="31" t="s">
        <v>272</v>
      </c>
      <c r="D16" s="32" t="s">
        <v>267</v>
      </c>
      <c r="E16" s="33">
        <v>1094.8</v>
      </c>
      <c r="F16" s="33">
        <v>656.81999999999994</v>
      </c>
      <c r="G16" s="33">
        <v>250.2</v>
      </c>
      <c r="H16" s="34">
        <v>2001.82</v>
      </c>
      <c r="I16" s="35" t="s">
        <v>255</v>
      </c>
    </row>
    <row r="17" spans="1:9" s="37" customFormat="1" outlineLevel="1" x14ac:dyDescent="0.25">
      <c r="A17" s="42"/>
      <c r="B17" s="43"/>
      <c r="C17" s="44" t="s">
        <v>311</v>
      </c>
      <c r="D17" s="38"/>
      <c r="E17" s="39">
        <f>SUBTOTAL(9,E16:E16)</f>
        <v>1094.8</v>
      </c>
      <c r="F17" s="39">
        <f>SUBTOTAL(9,F16:F16)</f>
        <v>656.81999999999994</v>
      </c>
      <c r="G17" s="39">
        <f>SUBTOTAL(9,G16:G16)</f>
        <v>250.2</v>
      </c>
      <c r="H17" s="40">
        <f>SUBTOTAL(9,H16:H16)</f>
        <v>2001.82</v>
      </c>
      <c r="I17" s="41"/>
    </row>
    <row r="18" spans="1:9" ht="22.5" outlineLevel="2" x14ac:dyDescent="0.25">
      <c r="A18" s="29">
        <v>219</v>
      </c>
      <c r="B18" s="30">
        <v>44712</v>
      </c>
      <c r="C18" s="31" t="s">
        <v>276</v>
      </c>
      <c r="D18" s="32" t="s">
        <v>267</v>
      </c>
      <c r="E18" s="33">
        <v>781.98</v>
      </c>
      <c r="F18" s="33">
        <v>469.20000000000005</v>
      </c>
      <c r="G18" s="33">
        <v>0</v>
      </c>
      <c r="H18" s="34">
        <v>1251.18</v>
      </c>
      <c r="I18" s="35" t="s">
        <v>259</v>
      </c>
    </row>
    <row r="19" spans="1:9" s="37" customFormat="1" outlineLevel="1" x14ac:dyDescent="0.25">
      <c r="A19" s="42"/>
      <c r="B19" s="43"/>
      <c r="C19" s="44" t="s">
        <v>312</v>
      </c>
      <c r="D19" s="38"/>
      <c r="E19" s="39">
        <f>SUBTOTAL(9,E18:E18)</f>
        <v>781.98</v>
      </c>
      <c r="F19" s="39">
        <f>SUBTOTAL(9,F18:F18)</f>
        <v>469.20000000000005</v>
      </c>
      <c r="G19" s="39">
        <f>SUBTOTAL(9,G18:G18)</f>
        <v>0</v>
      </c>
      <c r="H19" s="40">
        <f>SUBTOTAL(9,H18:H18)</f>
        <v>1251.18</v>
      </c>
      <c r="I19" s="41"/>
    </row>
    <row r="20" spans="1:9" ht="33.75" outlineLevel="2" x14ac:dyDescent="0.25">
      <c r="A20" s="29">
        <v>221</v>
      </c>
      <c r="B20" s="30">
        <v>44712</v>
      </c>
      <c r="C20" s="31" t="s">
        <v>278</v>
      </c>
      <c r="D20" s="32" t="s">
        <v>267</v>
      </c>
      <c r="E20" s="33">
        <v>390.99</v>
      </c>
      <c r="F20" s="33">
        <v>375.36</v>
      </c>
      <c r="G20" s="33">
        <v>0</v>
      </c>
      <c r="H20" s="34">
        <v>766.35</v>
      </c>
      <c r="I20" s="35" t="s">
        <v>261</v>
      </c>
    </row>
    <row r="21" spans="1:9" s="37" customFormat="1" outlineLevel="1" x14ac:dyDescent="0.25">
      <c r="A21" s="42"/>
      <c r="B21" s="43"/>
      <c r="C21" s="44" t="s">
        <v>313</v>
      </c>
      <c r="D21" s="38"/>
      <c r="E21" s="39">
        <f>SUBTOTAL(9,E20:E20)</f>
        <v>390.99</v>
      </c>
      <c r="F21" s="39">
        <f>SUBTOTAL(9,F20:F20)</f>
        <v>375.36</v>
      </c>
      <c r="G21" s="39">
        <f>SUBTOTAL(9,G20:G20)</f>
        <v>0</v>
      </c>
      <c r="H21" s="40">
        <f>SUBTOTAL(9,H20:H20)</f>
        <v>766.35</v>
      </c>
      <c r="I21" s="41"/>
    </row>
    <row r="22" spans="1:9" ht="33.75" outlineLevel="2" x14ac:dyDescent="0.25">
      <c r="A22" s="29">
        <v>220</v>
      </c>
      <c r="B22" s="30">
        <v>44712</v>
      </c>
      <c r="C22" s="31" t="s">
        <v>277</v>
      </c>
      <c r="D22" s="32" t="s">
        <v>267</v>
      </c>
      <c r="E22" s="33">
        <v>390.99</v>
      </c>
      <c r="F22" s="33">
        <v>375.36</v>
      </c>
      <c r="G22" s="33">
        <v>0</v>
      </c>
      <c r="H22" s="34">
        <v>766.35</v>
      </c>
      <c r="I22" s="35" t="s">
        <v>260</v>
      </c>
    </row>
    <row r="23" spans="1:9" s="37" customFormat="1" outlineLevel="1" x14ac:dyDescent="0.25">
      <c r="A23" s="42"/>
      <c r="B23" s="43"/>
      <c r="C23" s="44" t="s">
        <v>314</v>
      </c>
      <c r="D23" s="38"/>
      <c r="E23" s="39">
        <f>SUBTOTAL(9,E22:E22)</f>
        <v>390.99</v>
      </c>
      <c r="F23" s="39">
        <f>SUBTOTAL(9,F22:F22)</f>
        <v>375.36</v>
      </c>
      <c r="G23" s="39">
        <f>SUBTOTAL(9,G22:G22)</f>
        <v>0</v>
      </c>
      <c r="H23" s="40">
        <f>SUBTOTAL(9,H22:H22)</f>
        <v>766.35</v>
      </c>
      <c r="I23" s="41"/>
    </row>
    <row r="24" spans="1:9" ht="33.75" outlineLevel="2" x14ac:dyDescent="0.25">
      <c r="A24" s="29">
        <v>217</v>
      </c>
      <c r="B24" s="30">
        <v>44712</v>
      </c>
      <c r="C24" s="31" t="s">
        <v>274</v>
      </c>
      <c r="D24" s="32" t="s">
        <v>267</v>
      </c>
      <c r="E24" s="33">
        <v>781.98</v>
      </c>
      <c r="F24" s="33">
        <v>375.36</v>
      </c>
      <c r="G24" s="33">
        <v>0</v>
      </c>
      <c r="H24" s="34">
        <v>1157.3400000000001</v>
      </c>
      <c r="I24" s="35" t="s">
        <v>257</v>
      </c>
    </row>
    <row r="25" spans="1:9" s="37" customFormat="1" outlineLevel="1" x14ac:dyDescent="0.25">
      <c r="A25" s="42"/>
      <c r="B25" s="43"/>
      <c r="C25" s="44" t="s">
        <v>315</v>
      </c>
      <c r="D25" s="38"/>
      <c r="E25" s="39">
        <f>SUBTOTAL(9,E24:E24)</f>
        <v>781.98</v>
      </c>
      <c r="F25" s="39">
        <f>SUBTOTAL(9,F24:F24)</f>
        <v>375.36</v>
      </c>
      <c r="G25" s="39">
        <f>SUBTOTAL(9,G24:G24)</f>
        <v>0</v>
      </c>
      <c r="H25" s="40">
        <f>SUBTOTAL(9,H24:H24)</f>
        <v>1157.3400000000001</v>
      </c>
      <c r="I25" s="41"/>
    </row>
    <row r="26" spans="1:9" ht="33.75" outlineLevel="2" x14ac:dyDescent="0.25">
      <c r="A26" s="29">
        <v>222</v>
      </c>
      <c r="B26" s="30">
        <v>44712</v>
      </c>
      <c r="C26" s="31" t="s">
        <v>279</v>
      </c>
      <c r="D26" s="32" t="s">
        <v>267</v>
      </c>
      <c r="E26" s="33">
        <v>0</v>
      </c>
      <c r="F26" s="33">
        <v>0</v>
      </c>
      <c r="G26" s="33">
        <v>0</v>
      </c>
      <c r="H26" s="34">
        <v>0</v>
      </c>
      <c r="I26" s="35" t="s">
        <v>262</v>
      </c>
    </row>
    <row r="27" spans="1:9" s="37" customFormat="1" outlineLevel="1" x14ac:dyDescent="0.25">
      <c r="A27" s="42"/>
      <c r="B27" s="43"/>
      <c r="C27" s="44" t="s">
        <v>316</v>
      </c>
      <c r="D27" s="38"/>
      <c r="E27" s="39">
        <f>SUBTOTAL(9,E26:E26)</f>
        <v>0</v>
      </c>
      <c r="F27" s="39">
        <f>SUBTOTAL(9,F26:F26)</f>
        <v>0</v>
      </c>
      <c r="G27" s="39">
        <f>SUBTOTAL(9,G26:G26)</f>
        <v>0</v>
      </c>
      <c r="H27" s="40">
        <f>SUBTOTAL(9,H26:H26)</f>
        <v>0</v>
      </c>
      <c r="I27" s="41"/>
    </row>
    <row r="28" spans="1:9" ht="33.75" outlineLevel="2" x14ac:dyDescent="0.25">
      <c r="A28" s="29">
        <v>218</v>
      </c>
      <c r="B28" s="30">
        <v>44712</v>
      </c>
      <c r="C28" s="31" t="s">
        <v>275</v>
      </c>
      <c r="D28" s="32" t="s">
        <v>267</v>
      </c>
      <c r="E28" s="33">
        <v>781.98</v>
      </c>
      <c r="F28" s="33">
        <v>469.20000000000005</v>
      </c>
      <c r="G28" s="33">
        <v>0</v>
      </c>
      <c r="H28" s="34">
        <v>1251.18</v>
      </c>
      <c r="I28" s="35" t="s">
        <v>258</v>
      </c>
    </row>
    <row r="29" spans="1:9" s="37" customFormat="1" outlineLevel="1" x14ac:dyDescent="0.25">
      <c r="A29" s="42"/>
      <c r="B29" s="43"/>
      <c r="C29" s="44" t="s">
        <v>317</v>
      </c>
      <c r="D29" s="38"/>
      <c r="E29" s="39">
        <f>SUBTOTAL(9,E28:E28)</f>
        <v>781.98</v>
      </c>
      <c r="F29" s="39">
        <f>SUBTOTAL(9,F28:F28)</f>
        <v>469.20000000000005</v>
      </c>
      <c r="G29" s="39">
        <f>SUBTOTAL(9,G28:G28)</f>
        <v>0</v>
      </c>
      <c r="H29" s="40">
        <f>SUBTOTAL(9,H28:H28)</f>
        <v>1251.18</v>
      </c>
      <c r="I29" s="41"/>
    </row>
    <row r="30" spans="1:9" s="37" customFormat="1" x14ac:dyDescent="0.25">
      <c r="A30" s="42"/>
      <c r="B30" s="43"/>
      <c r="C30" s="44" t="s">
        <v>11</v>
      </c>
      <c r="D30" s="38"/>
      <c r="E30" s="39">
        <f>SUBTOTAL(9,E6:E28)</f>
        <v>7256.83</v>
      </c>
      <c r="F30" s="39">
        <f>SUBTOTAL(9,F6:F28)</f>
        <v>4504.22</v>
      </c>
      <c r="G30" s="39">
        <f>SUBTOTAL(9,G6:G28)</f>
        <v>1047.78</v>
      </c>
      <c r="H30" s="40">
        <f>SUBTOTAL(9,H6:H28)</f>
        <v>12808.830000000002</v>
      </c>
      <c r="I30" s="41"/>
    </row>
    <row r="31" spans="1:9" x14ac:dyDescent="0.25">
      <c r="A31" s="6"/>
      <c r="B31" s="7"/>
      <c r="C31" s="8"/>
      <c r="D31" s="8"/>
      <c r="E31" s="9"/>
      <c r="F31" s="9"/>
      <c r="G31" s="9"/>
      <c r="H31" s="9"/>
      <c r="I31" s="9"/>
    </row>
    <row r="32" spans="1:9" x14ac:dyDescent="0.25">
      <c r="A32" s="6"/>
      <c r="B32" s="7"/>
      <c r="C32" s="8"/>
      <c r="D32" s="8"/>
      <c r="E32" s="9"/>
      <c r="F32" s="9"/>
      <c r="G32" s="9"/>
      <c r="H32" s="9"/>
      <c r="I32" s="9"/>
    </row>
    <row r="33" spans="1:9" x14ac:dyDescent="0.25">
      <c r="A33" s="49" t="s">
        <v>10</v>
      </c>
      <c r="B33" s="50"/>
      <c r="C33" s="50"/>
      <c r="D33" s="50"/>
      <c r="E33" s="50"/>
      <c r="F33" s="50"/>
      <c r="G33" s="50"/>
      <c r="H33" s="50"/>
      <c r="I33" s="51"/>
    </row>
    <row r="34" spans="1:9" hidden="1" x14ac:dyDescent="0.25"/>
    <row r="35" spans="1:9" ht="33.75" x14ac:dyDescent="0.25">
      <c r="A35" s="2" t="s">
        <v>1</v>
      </c>
      <c r="B35" s="3" t="s">
        <v>2</v>
      </c>
      <c r="C35" s="2" t="s">
        <v>3</v>
      </c>
      <c r="D35" s="2" t="s">
        <v>4</v>
      </c>
      <c r="E35" s="4" t="s">
        <v>5</v>
      </c>
      <c r="F35" s="4" t="s">
        <v>6</v>
      </c>
      <c r="G35" s="4" t="s">
        <v>7</v>
      </c>
      <c r="H35" s="5" t="s">
        <v>8</v>
      </c>
      <c r="I35" s="3" t="s">
        <v>9</v>
      </c>
    </row>
    <row r="36" spans="1:9" ht="24" outlineLevel="2" x14ac:dyDescent="0.25">
      <c r="A36" s="16">
        <v>30</v>
      </c>
      <c r="B36" s="17">
        <v>44607</v>
      </c>
      <c r="C36" s="18" t="s">
        <v>123</v>
      </c>
      <c r="D36" s="19" t="s">
        <v>115</v>
      </c>
      <c r="E36" s="20">
        <v>0</v>
      </c>
      <c r="F36" s="20">
        <v>0</v>
      </c>
      <c r="G36" s="20">
        <v>0</v>
      </c>
      <c r="H36" s="21">
        <v>0</v>
      </c>
      <c r="I36" s="22" t="s">
        <v>45</v>
      </c>
    </row>
    <row r="37" spans="1:9" ht="45" outlineLevel="2" x14ac:dyDescent="0.25">
      <c r="A37" s="16">
        <v>77</v>
      </c>
      <c r="B37" s="17">
        <v>44635</v>
      </c>
      <c r="C37" s="18" t="s">
        <v>123</v>
      </c>
      <c r="D37" s="19" t="s">
        <v>115</v>
      </c>
      <c r="E37" s="20">
        <v>0</v>
      </c>
      <c r="F37" s="20">
        <v>0</v>
      </c>
      <c r="G37" s="20">
        <v>0</v>
      </c>
      <c r="H37" s="21">
        <v>0</v>
      </c>
      <c r="I37" s="22" t="s">
        <v>133</v>
      </c>
    </row>
    <row r="38" spans="1:9" ht="33.75" outlineLevel="2" x14ac:dyDescent="0.25">
      <c r="A38" s="29">
        <v>129</v>
      </c>
      <c r="B38" s="30">
        <v>44670</v>
      </c>
      <c r="C38" s="31" t="s">
        <v>123</v>
      </c>
      <c r="D38" s="32" t="s">
        <v>115</v>
      </c>
      <c r="E38" s="33">
        <v>390.99</v>
      </c>
      <c r="F38" s="33">
        <v>187.68</v>
      </c>
      <c r="G38" s="33">
        <v>681.31000000000006</v>
      </c>
      <c r="H38" s="34">
        <v>1259.98</v>
      </c>
      <c r="I38" s="35" t="s">
        <v>164</v>
      </c>
    </row>
    <row r="39" spans="1:9" s="46" customFormat="1" outlineLevel="1" x14ac:dyDescent="0.25">
      <c r="A39" s="42"/>
      <c r="B39" s="43"/>
      <c r="C39" s="44" t="s">
        <v>285</v>
      </c>
      <c r="D39" s="38"/>
      <c r="E39" s="39">
        <f>SUBTOTAL(9,E36:E38)</f>
        <v>390.99</v>
      </c>
      <c r="F39" s="39">
        <f>SUBTOTAL(9,F36:F38)</f>
        <v>187.68</v>
      </c>
      <c r="G39" s="39">
        <f>SUBTOTAL(9,G36:G38)</f>
        <v>681.31000000000006</v>
      </c>
      <c r="H39" s="40">
        <f>SUBTOTAL(9,H36:H38)</f>
        <v>1259.98</v>
      </c>
      <c r="I39" s="41"/>
    </row>
    <row r="40" spans="1:9" ht="33.75" outlineLevel="2" x14ac:dyDescent="0.25">
      <c r="A40" s="29">
        <v>212</v>
      </c>
      <c r="B40" s="30">
        <v>44712</v>
      </c>
      <c r="C40" s="31" t="s">
        <v>271</v>
      </c>
      <c r="D40" s="32" t="s">
        <v>122</v>
      </c>
      <c r="E40" s="33">
        <v>0</v>
      </c>
      <c r="F40" s="33">
        <v>187.68</v>
      </c>
      <c r="G40" s="33">
        <v>113.87</v>
      </c>
      <c r="H40" s="34">
        <v>301.55</v>
      </c>
      <c r="I40" s="35" t="s">
        <v>253</v>
      </c>
    </row>
    <row r="41" spans="1:9" s="46" customFormat="1" outlineLevel="1" x14ac:dyDescent="0.25">
      <c r="A41" s="42"/>
      <c r="B41" s="43"/>
      <c r="C41" s="44" t="s">
        <v>286</v>
      </c>
      <c r="D41" s="38"/>
      <c r="E41" s="39">
        <f>SUBTOTAL(9,E40:E40)</f>
        <v>0</v>
      </c>
      <c r="F41" s="39">
        <f>SUBTOTAL(9,F40:F40)</f>
        <v>187.68</v>
      </c>
      <c r="G41" s="39">
        <f>SUBTOTAL(9,G40:G40)</f>
        <v>113.87</v>
      </c>
      <c r="H41" s="40">
        <f>SUBTOTAL(9,H40:H40)</f>
        <v>301.55</v>
      </c>
      <c r="I41" s="41"/>
    </row>
    <row r="42" spans="1:9" ht="33.75" outlineLevel="2" x14ac:dyDescent="0.25">
      <c r="A42" s="29">
        <v>228</v>
      </c>
      <c r="B42" s="30">
        <v>44712</v>
      </c>
      <c r="C42" s="31" t="s">
        <v>281</v>
      </c>
      <c r="D42" s="32" t="s">
        <v>122</v>
      </c>
      <c r="E42" s="33">
        <v>781.98</v>
      </c>
      <c r="F42" s="33">
        <v>375.36</v>
      </c>
      <c r="G42" s="33">
        <v>109.46</v>
      </c>
      <c r="H42" s="34">
        <v>1266.8000000000002</v>
      </c>
      <c r="I42" s="35" t="s">
        <v>264</v>
      </c>
    </row>
    <row r="43" spans="1:9" s="46" customFormat="1" outlineLevel="1" x14ac:dyDescent="0.25">
      <c r="A43" s="42"/>
      <c r="B43" s="43"/>
      <c r="C43" s="44" t="s">
        <v>287</v>
      </c>
      <c r="D43" s="38"/>
      <c r="E43" s="39">
        <f>SUBTOTAL(9,E42:E42)</f>
        <v>781.98</v>
      </c>
      <c r="F43" s="39">
        <f>SUBTOTAL(9,F42:F42)</f>
        <v>375.36</v>
      </c>
      <c r="G43" s="39">
        <f>SUBTOTAL(9,G42:G42)</f>
        <v>109.46</v>
      </c>
      <c r="H43" s="40">
        <f>SUBTOTAL(9,H42:H42)</f>
        <v>1266.8000000000002</v>
      </c>
      <c r="I43" s="41"/>
    </row>
    <row r="44" spans="1:9" ht="45" outlineLevel="2" x14ac:dyDescent="0.25">
      <c r="A44" s="29">
        <v>5</v>
      </c>
      <c r="B44" s="30">
        <v>44586</v>
      </c>
      <c r="C44" s="31" t="s">
        <v>118</v>
      </c>
      <c r="D44" s="32" t="s">
        <v>115</v>
      </c>
      <c r="E44" s="33">
        <v>390.99</v>
      </c>
      <c r="F44" s="33">
        <v>281.52</v>
      </c>
      <c r="G44" s="33">
        <v>721.1</v>
      </c>
      <c r="H44" s="34">
        <v>1393.6100000000001</v>
      </c>
      <c r="I44" s="35" t="s">
        <v>20</v>
      </c>
    </row>
    <row r="45" spans="1:9" ht="45" outlineLevel="2" x14ac:dyDescent="0.25">
      <c r="A45" s="16">
        <v>24</v>
      </c>
      <c r="B45" s="17">
        <v>44600</v>
      </c>
      <c r="C45" s="18" t="s">
        <v>118</v>
      </c>
      <c r="D45" s="19" t="s">
        <v>115</v>
      </c>
      <c r="E45" s="20">
        <v>390.99</v>
      </c>
      <c r="F45" s="20">
        <v>187.68</v>
      </c>
      <c r="G45" s="20">
        <v>717.64</v>
      </c>
      <c r="H45" s="21">
        <v>1296.31</v>
      </c>
      <c r="I45" s="22" t="s">
        <v>39</v>
      </c>
    </row>
    <row r="46" spans="1:9" ht="45" outlineLevel="2" x14ac:dyDescent="0.25">
      <c r="A46" s="16">
        <v>40</v>
      </c>
      <c r="B46" s="17">
        <v>44614</v>
      </c>
      <c r="C46" s="18" t="s">
        <v>118</v>
      </c>
      <c r="D46" s="19" t="s">
        <v>115</v>
      </c>
      <c r="E46" s="20">
        <v>390.99</v>
      </c>
      <c r="F46" s="20">
        <v>281.52</v>
      </c>
      <c r="G46" s="20">
        <v>721.1</v>
      </c>
      <c r="H46" s="21">
        <v>1393.6100000000001</v>
      </c>
      <c r="I46" s="22" t="s">
        <v>55</v>
      </c>
    </row>
    <row r="47" spans="1:9" ht="33.75" outlineLevel="2" x14ac:dyDescent="0.25">
      <c r="A47" s="16">
        <v>54</v>
      </c>
      <c r="B47" s="17">
        <v>44628</v>
      </c>
      <c r="C47" s="18" t="s">
        <v>118</v>
      </c>
      <c r="D47" s="19" t="s">
        <v>115</v>
      </c>
      <c r="E47" s="20">
        <v>0</v>
      </c>
      <c r="F47" s="20">
        <v>93.84</v>
      </c>
      <c r="G47" s="20">
        <v>68.89</v>
      </c>
      <c r="H47" s="21">
        <v>162.73000000000002</v>
      </c>
      <c r="I47" s="22" t="s">
        <v>69</v>
      </c>
    </row>
    <row r="48" spans="1:9" ht="33.75" outlineLevel="2" x14ac:dyDescent="0.25">
      <c r="A48" s="16">
        <v>65</v>
      </c>
      <c r="B48" s="17">
        <v>44635</v>
      </c>
      <c r="C48" s="18" t="s">
        <v>118</v>
      </c>
      <c r="D48" s="19" t="s">
        <v>115</v>
      </c>
      <c r="E48" s="20">
        <v>390.99</v>
      </c>
      <c r="F48" s="20">
        <v>281.52</v>
      </c>
      <c r="G48" s="20">
        <v>721.1</v>
      </c>
      <c r="H48" s="21">
        <v>1393.6100000000001</v>
      </c>
      <c r="I48" s="22" t="s">
        <v>79</v>
      </c>
    </row>
    <row r="49" spans="1:9" ht="33.75" outlineLevel="2" x14ac:dyDescent="0.25">
      <c r="A49" s="16">
        <v>66</v>
      </c>
      <c r="B49" s="17">
        <v>44635</v>
      </c>
      <c r="C49" s="18" t="s">
        <v>118</v>
      </c>
      <c r="D49" s="19" t="s">
        <v>115</v>
      </c>
      <c r="E49" s="20">
        <v>390.99</v>
      </c>
      <c r="F49" s="20">
        <v>281.52</v>
      </c>
      <c r="G49" s="20">
        <v>721.1</v>
      </c>
      <c r="H49" s="21">
        <v>1393.6100000000001</v>
      </c>
      <c r="I49" s="22" t="s">
        <v>80</v>
      </c>
    </row>
    <row r="50" spans="1:9" ht="33.75" outlineLevel="2" x14ac:dyDescent="0.25">
      <c r="A50" s="16">
        <v>67</v>
      </c>
      <c r="B50" s="17">
        <v>44635</v>
      </c>
      <c r="C50" s="18" t="s">
        <v>118</v>
      </c>
      <c r="D50" s="19" t="s">
        <v>115</v>
      </c>
      <c r="E50" s="20">
        <v>0</v>
      </c>
      <c r="F50" s="20">
        <v>187.68</v>
      </c>
      <c r="G50" s="20">
        <v>401.05</v>
      </c>
      <c r="H50" s="21">
        <v>588.73</v>
      </c>
      <c r="I50" s="22" t="s">
        <v>81</v>
      </c>
    </row>
    <row r="51" spans="1:9" ht="33.75" outlineLevel="2" x14ac:dyDescent="0.25">
      <c r="A51" s="29">
        <v>81</v>
      </c>
      <c r="B51" s="30">
        <v>44642</v>
      </c>
      <c r="C51" s="31" t="s">
        <v>118</v>
      </c>
      <c r="D51" s="32" t="s">
        <v>115</v>
      </c>
      <c r="E51" s="33">
        <v>0</v>
      </c>
      <c r="F51" s="33">
        <v>187.68</v>
      </c>
      <c r="G51" s="33">
        <v>525.61</v>
      </c>
      <c r="H51" s="34">
        <v>713.29</v>
      </c>
      <c r="I51" s="35" t="s">
        <v>94</v>
      </c>
    </row>
    <row r="52" spans="1:9" ht="67.5" outlineLevel="2" x14ac:dyDescent="0.25">
      <c r="A52" s="16">
        <v>82</v>
      </c>
      <c r="B52" s="17">
        <v>44642</v>
      </c>
      <c r="C52" s="18" t="s">
        <v>118</v>
      </c>
      <c r="D52" s="19" t="s">
        <v>115</v>
      </c>
      <c r="E52" s="20">
        <v>1970.6100000000001</v>
      </c>
      <c r="F52" s="20">
        <v>844.56000000000006</v>
      </c>
      <c r="G52" s="20">
        <v>1051.06</v>
      </c>
      <c r="H52" s="21">
        <v>3866.23</v>
      </c>
      <c r="I52" s="22" t="s">
        <v>95</v>
      </c>
    </row>
    <row r="53" spans="1:9" ht="33.75" outlineLevel="2" x14ac:dyDescent="0.25">
      <c r="A53" s="16">
        <v>101</v>
      </c>
      <c r="B53" s="17">
        <v>44649</v>
      </c>
      <c r="C53" s="18" t="s">
        <v>118</v>
      </c>
      <c r="D53" s="19" t="s">
        <v>115</v>
      </c>
      <c r="E53" s="20">
        <v>390.99</v>
      </c>
      <c r="F53" s="20">
        <v>281.52</v>
      </c>
      <c r="G53" s="20">
        <v>721.1</v>
      </c>
      <c r="H53" s="21">
        <v>1393.6100000000001</v>
      </c>
      <c r="I53" s="22" t="s">
        <v>113</v>
      </c>
    </row>
    <row r="54" spans="1:9" ht="33.75" outlineLevel="2" x14ac:dyDescent="0.25">
      <c r="A54" s="29">
        <v>111</v>
      </c>
      <c r="B54" s="30">
        <v>44656</v>
      </c>
      <c r="C54" s="31" t="s">
        <v>118</v>
      </c>
      <c r="D54" s="32" t="s">
        <v>115</v>
      </c>
      <c r="E54" s="33">
        <v>390.99</v>
      </c>
      <c r="F54" s="33">
        <v>187.68</v>
      </c>
      <c r="G54" s="33">
        <v>721.1</v>
      </c>
      <c r="H54" s="34">
        <v>1299.77</v>
      </c>
      <c r="I54" s="35" t="s">
        <v>146</v>
      </c>
    </row>
    <row r="55" spans="1:9" ht="33.75" outlineLevel="2" x14ac:dyDescent="0.25">
      <c r="A55" s="16">
        <v>137</v>
      </c>
      <c r="B55" s="17">
        <v>44677</v>
      </c>
      <c r="C55" s="18" t="s">
        <v>118</v>
      </c>
      <c r="D55" s="19" t="s">
        <v>115</v>
      </c>
      <c r="E55" s="20">
        <v>390.99</v>
      </c>
      <c r="F55" s="20">
        <v>187.68</v>
      </c>
      <c r="G55" s="20">
        <v>721.1</v>
      </c>
      <c r="H55" s="21">
        <v>1299.77</v>
      </c>
      <c r="I55" s="22" t="s">
        <v>172</v>
      </c>
    </row>
    <row r="56" spans="1:9" ht="33.75" outlineLevel="2" x14ac:dyDescent="0.25">
      <c r="A56" s="16">
        <v>158</v>
      </c>
      <c r="B56" s="17">
        <v>44684</v>
      </c>
      <c r="C56" s="18" t="s">
        <v>118</v>
      </c>
      <c r="D56" s="19" t="s">
        <v>115</v>
      </c>
      <c r="E56" s="20">
        <v>390.99</v>
      </c>
      <c r="F56" s="20">
        <v>187.68</v>
      </c>
      <c r="G56" s="20">
        <v>721.1</v>
      </c>
      <c r="H56" s="21">
        <v>1299.77</v>
      </c>
      <c r="I56" s="22" t="s">
        <v>204</v>
      </c>
    </row>
    <row r="57" spans="1:9" ht="33.75" outlineLevel="2" x14ac:dyDescent="0.25">
      <c r="A57" s="29">
        <v>195</v>
      </c>
      <c r="B57" s="30">
        <v>44705</v>
      </c>
      <c r="C57" s="31" t="s">
        <v>118</v>
      </c>
      <c r="D57" s="32" t="s">
        <v>115</v>
      </c>
      <c r="E57" s="33">
        <v>390.99</v>
      </c>
      <c r="F57" s="33">
        <v>187.68</v>
      </c>
      <c r="G57" s="33">
        <v>721.1</v>
      </c>
      <c r="H57" s="34">
        <v>1299.77</v>
      </c>
      <c r="I57" s="35" t="s">
        <v>239</v>
      </c>
    </row>
    <row r="58" spans="1:9" ht="45" outlineLevel="2" x14ac:dyDescent="0.25">
      <c r="A58" s="16">
        <v>196</v>
      </c>
      <c r="B58" s="17">
        <v>44705</v>
      </c>
      <c r="C58" s="18" t="s">
        <v>118</v>
      </c>
      <c r="D58" s="19" t="s">
        <v>115</v>
      </c>
      <c r="E58" s="20"/>
      <c r="F58" s="20">
        <v>0</v>
      </c>
      <c r="G58" s="20">
        <v>0</v>
      </c>
      <c r="H58" s="21">
        <v>0</v>
      </c>
      <c r="I58" s="22" t="s">
        <v>283</v>
      </c>
    </row>
    <row r="59" spans="1:9" ht="45" outlineLevel="2" x14ac:dyDescent="0.25">
      <c r="A59" s="16">
        <v>204</v>
      </c>
      <c r="B59" s="17">
        <v>44712</v>
      </c>
      <c r="C59" s="18" t="s">
        <v>118</v>
      </c>
      <c r="D59" s="19" t="s">
        <v>115</v>
      </c>
      <c r="E59" s="20">
        <v>781.98</v>
      </c>
      <c r="F59" s="20">
        <v>375.36</v>
      </c>
      <c r="G59" s="20">
        <v>784.8</v>
      </c>
      <c r="H59" s="21">
        <v>1942.14</v>
      </c>
      <c r="I59" s="22" t="s">
        <v>245</v>
      </c>
    </row>
    <row r="60" spans="1:9" ht="45" outlineLevel="2" x14ac:dyDescent="0.25">
      <c r="A60" s="16">
        <v>205</v>
      </c>
      <c r="B60" s="17">
        <v>44712</v>
      </c>
      <c r="C60" s="18" t="s">
        <v>118</v>
      </c>
      <c r="D60" s="19" t="s">
        <v>115</v>
      </c>
      <c r="E60" s="20">
        <v>781.98</v>
      </c>
      <c r="F60" s="20">
        <v>375.36</v>
      </c>
      <c r="G60" s="20">
        <v>1341.8600000000001</v>
      </c>
      <c r="H60" s="21">
        <v>2499.2000000000003</v>
      </c>
      <c r="I60" s="22" t="s">
        <v>246</v>
      </c>
    </row>
    <row r="61" spans="1:9" ht="33.75" outlineLevel="2" x14ac:dyDescent="0.25">
      <c r="A61" s="29">
        <v>224</v>
      </c>
      <c r="B61" s="30">
        <f>IFERROR(VLOOKUP([2]!Tabela5[[#This Row],[Nº]],'[2]Calc Diárias'!A:AA,2,0),"-")</f>
        <v>44628</v>
      </c>
      <c r="C61" s="31" t="str">
        <f>IFERROR(VLOOKUP([2]!Tabela5[[#This Row],[Nº]],'[2]Calc Diárias'!A:AA,3,0),"-")</f>
        <v>Gogliardo Vieira Maragno</v>
      </c>
      <c r="D61" s="32" t="str">
        <f>IFERROR(VLOOKUP([2]!Tabela5[[#This Row],[Nº]],'[2]Calc Diárias'!A:AA,4,0),"-")</f>
        <v>Conselheiro</v>
      </c>
      <c r="E61" s="33">
        <f>SUMIF('[2]Calc Diárias'!$A:$A,[2]!Tabela5[[#This Row],[Nº]],'[2]Calc Diárias'!O:O)</f>
        <v>0</v>
      </c>
      <c r="F61" s="33">
        <f>SUMIF('[2]Calc Diárias'!$A:$A,[2]!Tabela5[[#This Row],[Nº]],'[2]Calc Diárias'!P:P)</f>
        <v>0</v>
      </c>
      <c r="G61" s="33">
        <f>SUMIF('[2]Calc Diárias'!$A:$A,[2]!Tabela5[[#This Row],[Nº]],'[2]Calc Diárias'!Z:Z)</f>
        <v>0</v>
      </c>
      <c r="H61" s="34">
        <f>SUM(E61:G61)</f>
        <v>0</v>
      </c>
      <c r="I61" s="35" t="s">
        <v>325</v>
      </c>
    </row>
    <row r="62" spans="1:9" s="46" customFormat="1" outlineLevel="1" x14ac:dyDescent="0.25">
      <c r="A62" s="42"/>
      <c r="B62" s="43"/>
      <c r="C62" s="44" t="s">
        <v>288</v>
      </c>
      <c r="D62" s="38"/>
      <c r="E62" s="39">
        <f>SUBTOTAL(9,E44:E61)</f>
        <v>7444.4699999999993</v>
      </c>
      <c r="F62" s="39">
        <f>SUBTOTAL(9,F44:F61)</f>
        <v>4410.4799999999996</v>
      </c>
      <c r="G62" s="39">
        <f>SUBTOTAL(9,G44:G61)</f>
        <v>11380.810000000001</v>
      </c>
      <c r="H62" s="40">
        <f>SUBTOTAL(9,H44:H61)</f>
        <v>23235.760000000002</v>
      </c>
      <c r="I62" s="41"/>
    </row>
    <row r="63" spans="1:9" ht="33.75" outlineLevel="2" x14ac:dyDescent="0.25">
      <c r="A63" s="29">
        <v>6</v>
      </c>
      <c r="B63" s="30">
        <v>44593</v>
      </c>
      <c r="C63" s="31" t="s">
        <v>119</v>
      </c>
      <c r="D63" s="32" t="s">
        <v>115</v>
      </c>
      <c r="E63" s="33">
        <v>0</v>
      </c>
      <c r="F63" s="33">
        <v>93.84</v>
      </c>
      <c r="G63" s="33">
        <v>271.61</v>
      </c>
      <c r="H63" s="34">
        <v>365.45000000000005</v>
      </c>
      <c r="I63" s="35" t="s">
        <v>21</v>
      </c>
    </row>
    <row r="64" spans="1:9" ht="33.75" outlineLevel="2" x14ac:dyDescent="0.25">
      <c r="A64" s="16">
        <v>51</v>
      </c>
      <c r="B64" s="17">
        <v>44628</v>
      </c>
      <c r="C64" s="18" t="s">
        <v>119</v>
      </c>
      <c r="D64" s="19" t="s">
        <v>115</v>
      </c>
      <c r="E64" s="20">
        <v>0</v>
      </c>
      <c r="F64" s="20">
        <v>187.68</v>
      </c>
      <c r="G64" s="20">
        <v>446.34</v>
      </c>
      <c r="H64" s="21">
        <f>SUM(E64:G64)</f>
        <v>634.02</v>
      </c>
      <c r="I64" s="22" t="s">
        <v>66</v>
      </c>
    </row>
    <row r="65" spans="1:9" ht="33.75" outlineLevel="2" x14ac:dyDescent="0.25">
      <c r="A65" s="29">
        <v>51</v>
      </c>
      <c r="B65" s="30">
        <v>44635</v>
      </c>
      <c r="C65" s="31" t="s">
        <v>119</v>
      </c>
      <c r="D65" s="32" t="s">
        <v>115</v>
      </c>
      <c r="E65" s="33">
        <v>390.99</v>
      </c>
      <c r="F65" s="33">
        <v>0</v>
      </c>
      <c r="G65" s="33">
        <v>0</v>
      </c>
      <c r="H65" s="34">
        <f>SUM(E65:G65)</f>
        <v>390.99</v>
      </c>
      <c r="I65" s="35" t="s">
        <v>134</v>
      </c>
    </row>
    <row r="66" spans="1:9" s="46" customFormat="1" outlineLevel="1" x14ac:dyDescent="0.25">
      <c r="A66" s="42"/>
      <c r="B66" s="43"/>
      <c r="C66" s="44" t="s">
        <v>289</v>
      </c>
      <c r="D66" s="38"/>
      <c r="E66" s="39">
        <f>SUBTOTAL(9,E63:E65)</f>
        <v>390.99</v>
      </c>
      <c r="F66" s="39">
        <f>SUBTOTAL(9,F63:F65)</f>
        <v>281.52</v>
      </c>
      <c r="G66" s="39">
        <f>SUBTOTAL(9,G63:G65)</f>
        <v>717.95</v>
      </c>
      <c r="H66" s="40">
        <f>SUBTOTAL(9,H63:H65)</f>
        <v>1390.46</v>
      </c>
      <c r="I66" s="41"/>
    </row>
    <row r="67" spans="1:9" ht="45" outlineLevel="2" x14ac:dyDescent="0.25">
      <c r="A67" s="29">
        <v>3</v>
      </c>
      <c r="B67" s="30">
        <v>44586</v>
      </c>
      <c r="C67" s="31" t="s">
        <v>117</v>
      </c>
      <c r="D67" s="32" t="s">
        <v>115</v>
      </c>
      <c r="E67" s="33">
        <v>0</v>
      </c>
      <c r="F67" s="33">
        <v>187.68</v>
      </c>
      <c r="G67" s="33">
        <v>119.06</v>
      </c>
      <c r="H67" s="34">
        <v>306.74</v>
      </c>
      <c r="I67" s="35" t="s">
        <v>18</v>
      </c>
    </row>
    <row r="68" spans="1:9" ht="33.75" outlineLevel="2" x14ac:dyDescent="0.25">
      <c r="A68" s="16">
        <v>7</v>
      </c>
      <c r="B68" s="17">
        <v>44593</v>
      </c>
      <c r="C68" s="18" t="s">
        <v>117</v>
      </c>
      <c r="D68" s="19" t="s">
        <v>115</v>
      </c>
      <c r="E68" s="20">
        <v>0</v>
      </c>
      <c r="F68" s="20">
        <v>187.68</v>
      </c>
      <c r="G68" s="20">
        <v>119.06</v>
      </c>
      <c r="H68" s="21">
        <v>306.74</v>
      </c>
      <c r="I68" s="22" t="s">
        <v>22</v>
      </c>
    </row>
    <row r="69" spans="1:9" ht="45" outlineLevel="2" x14ac:dyDescent="0.25">
      <c r="A69" s="29">
        <v>12</v>
      </c>
      <c r="B69" s="30">
        <v>44593</v>
      </c>
      <c r="C69" s="31" t="s">
        <v>117</v>
      </c>
      <c r="D69" s="32" t="s">
        <v>115</v>
      </c>
      <c r="E69" s="33">
        <v>0</v>
      </c>
      <c r="F69" s="33">
        <v>187.68</v>
      </c>
      <c r="G69" s="33">
        <v>119.06</v>
      </c>
      <c r="H69" s="34">
        <v>306.74</v>
      </c>
      <c r="I69" s="35" t="s">
        <v>27</v>
      </c>
    </row>
    <row r="70" spans="1:9" ht="33.75" outlineLevel="2" x14ac:dyDescent="0.25">
      <c r="A70" s="29">
        <v>27</v>
      </c>
      <c r="B70" s="30">
        <v>44600</v>
      </c>
      <c r="C70" s="31" t="s">
        <v>117</v>
      </c>
      <c r="D70" s="32" t="s">
        <v>115</v>
      </c>
      <c r="E70" s="33">
        <v>0</v>
      </c>
      <c r="F70" s="33">
        <v>187.68</v>
      </c>
      <c r="G70" s="33">
        <v>119.06</v>
      </c>
      <c r="H70" s="34">
        <v>306.74</v>
      </c>
      <c r="I70" s="35" t="s">
        <v>42</v>
      </c>
    </row>
    <row r="71" spans="1:9" ht="33.75" outlineLevel="2" x14ac:dyDescent="0.25">
      <c r="A71" s="16">
        <v>37</v>
      </c>
      <c r="B71" s="17">
        <v>44614</v>
      </c>
      <c r="C71" s="18" t="s">
        <v>117</v>
      </c>
      <c r="D71" s="19" t="s">
        <v>115</v>
      </c>
      <c r="E71" s="20">
        <v>0</v>
      </c>
      <c r="F71" s="20">
        <v>187.68</v>
      </c>
      <c r="G71" s="20">
        <v>119.06</v>
      </c>
      <c r="H71" s="21">
        <v>306.74</v>
      </c>
      <c r="I71" s="22" t="s">
        <v>52</v>
      </c>
    </row>
    <row r="72" spans="1:9" ht="33.75" outlineLevel="2" x14ac:dyDescent="0.25">
      <c r="A72" s="29">
        <v>38</v>
      </c>
      <c r="B72" s="30">
        <v>44614</v>
      </c>
      <c r="C72" s="31" t="s">
        <v>117</v>
      </c>
      <c r="D72" s="32" t="s">
        <v>115</v>
      </c>
      <c r="E72" s="33">
        <v>0</v>
      </c>
      <c r="F72" s="33">
        <v>187.68</v>
      </c>
      <c r="G72" s="33">
        <v>119.06</v>
      </c>
      <c r="H72" s="34">
        <v>306.74</v>
      </c>
      <c r="I72" s="35" t="s">
        <v>53</v>
      </c>
    </row>
    <row r="73" spans="1:9" s="27" customFormat="1" ht="33.75" outlineLevel="2" x14ac:dyDescent="0.25">
      <c r="A73" s="16">
        <v>58</v>
      </c>
      <c r="B73" s="17">
        <v>44628</v>
      </c>
      <c r="C73" s="18" t="s">
        <v>117</v>
      </c>
      <c r="D73" s="19" t="s">
        <v>115</v>
      </c>
      <c r="E73" s="20">
        <v>0</v>
      </c>
      <c r="F73" s="20">
        <v>0</v>
      </c>
      <c r="G73" s="20">
        <v>0</v>
      </c>
      <c r="H73" s="21">
        <v>0</v>
      </c>
      <c r="I73" s="22" t="s">
        <v>135</v>
      </c>
    </row>
    <row r="74" spans="1:9" s="27" customFormat="1" ht="45" outlineLevel="2" x14ac:dyDescent="0.25">
      <c r="A74" s="29">
        <v>59</v>
      </c>
      <c r="B74" s="30">
        <v>44630</v>
      </c>
      <c r="C74" s="31" t="s">
        <v>117</v>
      </c>
      <c r="D74" s="32" t="s">
        <v>115</v>
      </c>
      <c r="E74" s="33">
        <v>656.87</v>
      </c>
      <c r="F74" s="33">
        <v>500.48</v>
      </c>
      <c r="G74" s="33">
        <v>281.52</v>
      </c>
      <c r="H74" s="34">
        <v>1438.87</v>
      </c>
      <c r="I74" s="35" t="s">
        <v>73</v>
      </c>
    </row>
    <row r="75" spans="1:9" s="27" customFormat="1" ht="33.75" outlineLevel="2" x14ac:dyDescent="0.25">
      <c r="A75" s="16">
        <v>70</v>
      </c>
      <c r="B75" s="17">
        <v>44635</v>
      </c>
      <c r="C75" s="18" t="s">
        <v>117</v>
      </c>
      <c r="D75" s="19" t="s">
        <v>115</v>
      </c>
      <c r="E75" s="20">
        <v>0</v>
      </c>
      <c r="F75" s="20">
        <v>93.84</v>
      </c>
      <c r="G75" s="20">
        <v>119.06</v>
      </c>
      <c r="H75" s="21">
        <v>212.9</v>
      </c>
      <c r="I75" s="22" t="s">
        <v>84</v>
      </c>
    </row>
    <row r="76" spans="1:9" s="27" customFormat="1" ht="33.75" outlineLevel="2" x14ac:dyDescent="0.25">
      <c r="A76" s="16">
        <v>71</v>
      </c>
      <c r="B76" s="17">
        <v>44635</v>
      </c>
      <c r="C76" s="18" t="s">
        <v>117</v>
      </c>
      <c r="D76" s="19" t="s">
        <v>115</v>
      </c>
      <c r="E76" s="20">
        <v>0</v>
      </c>
      <c r="F76" s="20">
        <v>187.68</v>
      </c>
      <c r="G76" s="20">
        <v>119.06</v>
      </c>
      <c r="H76" s="21">
        <v>306.74</v>
      </c>
      <c r="I76" s="22" t="s">
        <v>85</v>
      </c>
    </row>
    <row r="77" spans="1:9" s="27" customFormat="1" ht="33.75" outlineLevel="2" x14ac:dyDescent="0.25">
      <c r="A77" s="29">
        <v>96</v>
      </c>
      <c r="B77" s="30">
        <v>44649</v>
      </c>
      <c r="C77" s="31" t="s">
        <v>117</v>
      </c>
      <c r="D77" s="32" t="s">
        <v>115</v>
      </c>
      <c r="E77" s="33">
        <v>0</v>
      </c>
      <c r="F77" s="33">
        <v>187.68</v>
      </c>
      <c r="G77" s="33">
        <v>119.06</v>
      </c>
      <c r="H77" s="34">
        <v>306.74</v>
      </c>
      <c r="I77" s="35" t="s">
        <v>108</v>
      </c>
    </row>
    <row r="78" spans="1:9" s="27" customFormat="1" ht="33.75" outlineLevel="2" x14ac:dyDescent="0.25">
      <c r="A78" s="29">
        <v>97</v>
      </c>
      <c r="B78" s="30">
        <v>44649</v>
      </c>
      <c r="C78" s="31" t="s">
        <v>117</v>
      </c>
      <c r="D78" s="32" t="s">
        <v>115</v>
      </c>
      <c r="E78" s="33">
        <v>0</v>
      </c>
      <c r="F78" s="33">
        <v>187.68</v>
      </c>
      <c r="G78" s="33">
        <v>119.06</v>
      </c>
      <c r="H78" s="34">
        <v>306.74</v>
      </c>
      <c r="I78" s="35" t="s">
        <v>109</v>
      </c>
    </row>
    <row r="79" spans="1:9" s="27" customFormat="1" ht="33.75" outlineLevel="2" x14ac:dyDescent="0.25">
      <c r="A79" s="16">
        <v>98</v>
      </c>
      <c r="B79" s="17">
        <v>44649</v>
      </c>
      <c r="C79" s="18" t="s">
        <v>117</v>
      </c>
      <c r="D79" s="19" t="s">
        <v>115</v>
      </c>
      <c r="E79" s="20">
        <v>0</v>
      </c>
      <c r="F79" s="20">
        <v>187.68</v>
      </c>
      <c r="G79" s="20">
        <v>119.06</v>
      </c>
      <c r="H79" s="21">
        <v>306.74</v>
      </c>
      <c r="I79" s="22" t="s">
        <v>110</v>
      </c>
    </row>
    <row r="80" spans="1:9" s="27" customFormat="1" ht="33.75" outlineLevel="2" x14ac:dyDescent="0.25">
      <c r="A80" s="29">
        <v>116</v>
      </c>
      <c r="B80" s="30">
        <v>44656</v>
      </c>
      <c r="C80" s="31" t="s">
        <v>117</v>
      </c>
      <c r="D80" s="32" t="s">
        <v>115</v>
      </c>
      <c r="E80" s="33">
        <v>0</v>
      </c>
      <c r="F80" s="33">
        <v>93.84</v>
      </c>
      <c r="G80" s="33">
        <v>119.06</v>
      </c>
      <c r="H80" s="34">
        <v>212.9</v>
      </c>
      <c r="I80" s="35" t="s">
        <v>151</v>
      </c>
    </row>
    <row r="81" spans="1:9" s="27" customFormat="1" ht="33.75" outlineLevel="2" x14ac:dyDescent="0.25">
      <c r="A81" s="29">
        <v>118</v>
      </c>
      <c r="B81" s="30">
        <v>44663</v>
      </c>
      <c r="C81" s="31" t="s">
        <v>117</v>
      </c>
      <c r="D81" s="32" t="s">
        <v>115</v>
      </c>
      <c r="E81" s="33">
        <v>0</v>
      </c>
      <c r="F81" s="33">
        <v>187.68</v>
      </c>
      <c r="G81" s="33">
        <v>119.06</v>
      </c>
      <c r="H81" s="34">
        <v>306.74</v>
      </c>
      <c r="I81" s="35" t="s">
        <v>153</v>
      </c>
    </row>
    <row r="82" spans="1:9" s="27" customFormat="1" ht="33.75" outlineLevel="2" x14ac:dyDescent="0.25">
      <c r="A82" s="29">
        <v>123</v>
      </c>
      <c r="B82" s="30">
        <v>44663</v>
      </c>
      <c r="C82" s="31" t="s">
        <v>117</v>
      </c>
      <c r="D82" s="32" t="s">
        <v>115</v>
      </c>
      <c r="E82" s="33">
        <v>0</v>
      </c>
      <c r="F82" s="33">
        <v>187.68</v>
      </c>
      <c r="G82" s="33">
        <v>119.06</v>
      </c>
      <c r="H82" s="34">
        <v>306.74</v>
      </c>
      <c r="I82" s="35" t="s">
        <v>158</v>
      </c>
    </row>
    <row r="83" spans="1:9" s="27" customFormat="1" ht="33.75" outlineLevel="2" x14ac:dyDescent="0.25">
      <c r="A83" s="16">
        <v>151</v>
      </c>
      <c r="B83" s="17">
        <v>44684</v>
      </c>
      <c r="C83" s="18" t="s">
        <v>117</v>
      </c>
      <c r="D83" s="19" t="s">
        <v>115</v>
      </c>
      <c r="E83" s="20">
        <v>0</v>
      </c>
      <c r="F83" s="20">
        <v>187.68</v>
      </c>
      <c r="G83" s="20">
        <v>119.06</v>
      </c>
      <c r="H83" s="21">
        <v>306.74</v>
      </c>
      <c r="I83" s="22" t="s">
        <v>187</v>
      </c>
    </row>
    <row r="84" spans="1:9" s="27" customFormat="1" ht="33.75" outlineLevel="2" x14ac:dyDescent="0.25">
      <c r="A84" s="29">
        <v>156</v>
      </c>
      <c r="B84" s="30">
        <v>44684</v>
      </c>
      <c r="C84" s="31" t="s">
        <v>117</v>
      </c>
      <c r="D84" s="32" t="s">
        <v>115</v>
      </c>
      <c r="E84" s="33">
        <v>0</v>
      </c>
      <c r="F84" s="33">
        <v>187.68</v>
      </c>
      <c r="G84" s="33">
        <v>119.06</v>
      </c>
      <c r="H84" s="34">
        <v>306.74</v>
      </c>
      <c r="I84" s="35" t="s">
        <v>188</v>
      </c>
    </row>
    <row r="85" spans="1:9" s="27" customFormat="1" ht="33.75" outlineLevel="2" x14ac:dyDescent="0.25">
      <c r="A85" s="16">
        <v>180</v>
      </c>
      <c r="B85" s="17">
        <v>44698</v>
      </c>
      <c r="C85" s="18" t="s">
        <v>117</v>
      </c>
      <c r="D85" s="19" t="s">
        <v>115</v>
      </c>
      <c r="E85" s="20">
        <v>0</v>
      </c>
      <c r="F85" s="20">
        <v>0</v>
      </c>
      <c r="G85" s="20">
        <v>0</v>
      </c>
      <c r="H85" s="21">
        <v>0</v>
      </c>
      <c r="I85" s="22" t="s">
        <v>318</v>
      </c>
    </row>
    <row r="86" spans="1:9" s="27" customFormat="1" ht="33.75" outlineLevel="2" x14ac:dyDescent="0.25">
      <c r="A86" s="29">
        <v>181</v>
      </c>
      <c r="B86" s="30">
        <v>44698</v>
      </c>
      <c r="C86" s="31" t="s">
        <v>117</v>
      </c>
      <c r="D86" s="32" t="s">
        <v>115</v>
      </c>
      <c r="E86" s="33">
        <v>0</v>
      </c>
      <c r="F86" s="33">
        <v>187.68</v>
      </c>
      <c r="G86" s="33">
        <v>119.06</v>
      </c>
      <c r="H86" s="34">
        <v>306.74</v>
      </c>
      <c r="I86" s="35" t="s">
        <v>225</v>
      </c>
    </row>
    <row r="87" spans="1:9" s="27" customFormat="1" ht="45" outlineLevel="2" x14ac:dyDescent="0.25">
      <c r="A87" s="16">
        <v>198</v>
      </c>
      <c r="B87" s="17">
        <v>44705</v>
      </c>
      <c r="C87" s="18" t="s">
        <v>117</v>
      </c>
      <c r="D87" s="19" t="s">
        <v>115</v>
      </c>
      <c r="E87" s="20">
        <v>1970.6100000000001</v>
      </c>
      <c r="F87" s="20">
        <v>750.72</v>
      </c>
      <c r="G87" s="20">
        <v>0</v>
      </c>
      <c r="H87" s="21">
        <f>SUM(E87:G87)</f>
        <v>2721.33</v>
      </c>
      <c r="I87" s="22" t="s">
        <v>241</v>
      </c>
    </row>
    <row r="88" spans="1:9" s="27" customFormat="1" ht="33.75" outlineLevel="2" x14ac:dyDescent="0.25">
      <c r="A88" s="29">
        <v>201</v>
      </c>
      <c r="B88" s="30">
        <v>44712</v>
      </c>
      <c r="C88" s="31" t="s">
        <v>117</v>
      </c>
      <c r="D88" s="32" t="s">
        <v>115</v>
      </c>
      <c r="E88" s="33">
        <v>0</v>
      </c>
      <c r="F88" s="33">
        <v>187.68</v>
      </c>
      <c r="G88" s="33">
        <v>119.06</v>
      </c>
      <c r="H88" s="34">
        <v>306.74</v>
      </c>
      <c r="I88" s="35" t="s">
        <v>284</v>
      </c>
    </row>
    <row r="89" spans="1:9" s="27" customFormat="1" ht="33.75" outlineLevel="2" x14ac:dyDescent="0.25">
      <c r="A89" s="16">
        <v>202</v>
      </c>
      <c r="B89" s="17">
        <v>44712</v>
      </c>
      <c r="C89" s="18" t="s">
        <v>117</v>
      </c>
      <c r="D89" s="19" t="s">
        <v>115</v>
      </c>
      <c r="E89" s="20">
        <v>390.99</v>
      </c>
      <c r="F89" s="20">
        <v>375.36</v>
      </c>
      <c r="G89" s="20">
        <f>733.52+127.4</f>
        <v>860.92</v>
      </c>
      <c r="H89" s="21">
        <f>SUM(E89:G89)</f>
        <v>1627.27</v>
      </c>
      <c r="I89" s="22" t="s">
        <v>244</v>
      </c>
    </row>
    <row r="90" spans="1:9" s="46" customFormat="1" outlineLevel="1" x14ac:dyDescent="0.25">
      <c r="A90" s="42"/>
      <c r="B90" s="43"/>
      <c r="C90" s="44" t="s">
        <v>290</v>
      </c>
      <c r="D90" s="38"/>
      <c r="E90" s="39">
        <f>SUBTOTAL(9,E67:E89)</f>
        <v>3018.4700000000003</v>
      </c>
      <c r="F90" s="39">
        <f>SUBTOTAL(9,F67:F89)</f>
        <v>4817.119999999999</v>
      </c>
      <c r="G90" s="39">
        <f>SUBTOTAL(9,G67:G89)</f>
        <v>3285.5199999999995</v>
      </c>
      <c r="H90" s="40">
        <f>SUBTOTAL(9,H67:H89)</f>
        <v>11121.109999999999</v>
      </c>
      <c r="I90" s="41"/>
    </row>
    <row r="91" spans="1:9" s="27" customFormat="1" ht="45" outlineLevel="2" x14ac:dyDescent="0.25">
      <c r="A91" s="29">
        <v>86</v>
      </c>
      <c r="B91" s="30">
        <v>44642</v>
      </c>
      <c r="C91" s="31" t="s">
        <v>131</v>
      </c>
      <c r="D91" s="32" t="s">
        <v>115</v>
      </c>
      <c r="E91" s="33">
        <v>1313.74</v>
      </c>
      <c r="F91" s="33">
        <v>750.72</v>
      </c>
      <c r="G91" s="33">
        <v>422.28</v>
      </c>
      <c r="H91" s="34">
        <v>2486.7399999999998</v>
      </c>
      <c r="I91" s="35" t="s">
        <v>98</v>
      </c>
    </row>
    <row r="92" spans="1:9" s="27" customFormat="1" ht="33.75" outlineLevel="2" x14ac:dyDescent="0.25">
      <c r="A92" s="29">
        <v>183</v>
      </c>
      <c r="B92" s="30">
        <v>44698</v>
      </c>
      <c r="C92" s="31" t="s">
        <v>131</v>
      </c>
      <c r="D92" s="32" t="s">
        <v>115</v>
      </c>
      <c r="E92" s="33">
        <v>390.99</v>
      </c>
      <c r="F92" s="33">
        <v>187.68</v>
      </c>
      <c r="G92" s="33">
        <v>672.66000000000008</v>
      </c>
      <c r="H92" s="34">
        <v>1251.3300000000002</v>
      </c>
      <c r="I92" s="35" t="s">
        <v>227</v>
      </c>
    </row>
    <row r="93" spans="1:9" s="27" customFormat="1" ht="33.75" outlineLevel="2" x14ac:dyDescent="0.25">
      <c r="A93" s="29">
        <v>226</v>
      </c>
      <c r="B93" s="30">
        <f>IFERROR(VLOOKUP([2]!Tabela5[[#This Row],[Nº]],'[2]Calc Diárias'!A:AA,2,0),"-")</f>
        <v>44649</v>
      </c>
      <c r="C93" s="31" t="str">
        <f>IFERROR(VLOOKUP([2]!Tabela5[[#This Row],[Nº]],'[2]Calc Diárias'!A:AA,3,0),"-")</f>
        <v>Patricia Figueiredo Sarquis Herden</v>
      </c>
      <c r="D93" s="32" t="str">
        <f>IFERROR(VLOOKUP([2]!Tabela5[[#This Row],[Nº]],'[2]Calc Diárias'!A:AA,4,0),"-")</f>
        <v>Conselheiro</v>
      </c>
      <c r="E93" s="33">
        <f>SUMIF('[2]Calc Diárias'!$A:$A,[2]!Tabela5[[#This Row],[Nº]],'[2]Calc Diárias'!O:O)</f>
        <v>0</v>
      </c>
      <c r="F93" s="33">
        <f>SUMIF('[2]Calc Diárias'!$A:$A,[2]!Tabela5[[#This Row],[Nº]],'[2]Calc Diárias'!P:P)</f>
        <v>187.68</v>
      </c>
      <c r="G93" s="33">
        <f>SUMIF('[2]Calc Diárias'!$A:$A,[2]!Tabela5[[#This Row],[Nº]],'[2]Calc Diárias'!Z:Z)</f>
        <v>103.8</v>
      </c>
      <c r="H93" s="34">
        <f>SUM(E93:G93)</f>
        <v>291.48</v>
      </c>
      <c r="I93" s="35" t="s">
        <v>322</v>
      </c>
    </row>
    <row r="94" spans="1:9" s="46" customFormat="1" outlineLevel="1" x14ac:dyDescent="0.25">
      <c r="A94" s="42"/>
      <c r="B94" s="43"/>
      <c r="C94" s="44" t="s">
        <v>291</v>
      </c>
      <c r="D94" s="38"/>
      <c r="E94" s="39">
        <f>SUBTOTAL(9,E91:E93)</f>
        <v>1704.73</v>
      </c>
      <c r="F94" s="39">
        <f>SUBTOTAL(9,F91:F93)</f>
        <v>1126.0800000000002</v>
      </c>
      <c r="G94" s="39">
        <f>SUBTOTAL(9,G91:G93)</f>
        <v>1198.74</v>
      </c>
      <c r="H94" s="40">
        <f>SUBTOTAL(9,H91:H93)</f>
        <v>4029.5499999999997</v>
      </c>
      <c r="I94" s="41"/>
    </row>
    <row r="95" spans="1:9" s="27" customFormat="1" ht="33.75" outlineLevel="2" x14ac:dyDescent="0.25">
      <c r="A95" s="29">
        <v>79</v>
      </c>
      <c r="B95" s="30">
        <v>44635</v>
      </c>
      <c r="C95" s="31" t="s">
        <v>130</v>
      </c>
      <c r="D95" s="32" t="s">
        <v>115</v>
      </c>
      <c r="E95" s="33">
        <v>390.99</v>
      </c>
      <c r="F95" s="33">
        <v>187.68</v>
      </c>
      <c r="G95" s="33">
        <v>468.52</v>
      </c>
      <c r="H95" s="34">
        <v>1047.19</v>
      </c>
      <c r="I95" s="35" t="s">
        <v>92</v>
      </c>
    </row>
    <row r="96" spans="1:9" s="27" customFormat="1" ht="45" outlineLevel="2" x14ac:dyDescent="0.25">
      <c r="A96" s="16">
        <v>83</v>
      </c>
      <c r="B96" s="17">
        <v>44642</v>
      </c>
      <c r="C96" s="18" t="s">
        <v>130</v>
      </c>
      <c r="D96" s="19" t="s">
        <v>115</v>
      </c>
      <c r="E96" s="20">
        <v>0</v>
      </c>
      <c r="F96" s="20">
        <v>93.84</v>
      </c>
      <c r="G96" s="20">
        <v>214.20999999999998</v>
      </c>
      <c r="H96" s="21">
        <v>308.04999999999995</v>
      </c>
      <c r="I96" s="22" t="s">
        <v>136</v>
      </c>
    </row>
    <row r="97" spans="1:9" s="27" customFormat="1" ht="33.75" outlineLevel="2" x14ac:dyDescent="0.25">
      <c r="A97" s="16">
        <v>159</v>
      </c>
      <c r="B97" s="17">
        <v>44684</v>
      </c>
      <c r="C97" s="18" t="s">
        <v>130</v>
      </c>
      <c r="D97" s="19" t="s">
        <v>115</v>
      </c>
      <c r="E97" s="20">
        <v>0</v>
      </c>
      <c r="F97" s="20">
        <v>0</v>
      </c>
      <c r="G97" s="20">
        <v>468.52</v>
      </c>
      <c r="H97" s="21">
        <f>G97</f>
        <v>468.52</v>
      </c>
      <c r="I97" s="22" t="s">
        <v>205</v>
      </c>
    </row>
    <row r="98" spans="1:9" s="27" customFormat="1" ht="33.75" outlineLevel="2" x14ac:dyDescent="0.25">
      <c r="A98" s="16">
        <v>187</v>
      </c>
      <c r="B98" s="17">
        <v>44698</v>
      </c>
      <c r="C98" s="18" t="s">
        <v>130</v>
      </c>
      <c r="D98" s="19" t="s">
        <v>115</v>
      </c>
      <c r="E98" s="20">
        <v>0</v>
      </c>
      <c r="F98" s="20">
        <v>187.68</v>
      </c>
      <c r="G98" s="20">
        <v>468.52</v>
      </c>
      <c r="H98" s="21">
        <v>656.2</v>
      </c>
      <c r="I98" s="22" t="s">
        <v>231</v>
      </c>
    </row>
    <row r="99" spans="1:9" s="27" customFormat="1" ht="33.75" outlineLevel="2" x14ac:dyDescent="0.25">
      <c r="A99" s="16">
        <v>199</v>
      </c>
      <c r="B99" s="17">
        <v>44705</v>
      </c>
      <c r="C99" s="18" t="s">
        <v>130</v>
      </c>
      <c r="D99" s="19" t="s">
        <v>115</v>
      </c>
      <c r="E99" s="20">
        <v>390.99</v>
      </c>
      <c r="F99" s="20">
        <v>187.68</v>
      </c>
      <c r="G99" s="20">
        <v>468.52</v>
      </c>
      <c r="H99" s="21">
        <v>1047.19</v>
      </c>
      <c r="I99" s="22" t="s">
        <v>242</v>
      </c>
    </row>
    <row r="100" spans="1:9" s="46" customFormat="1" outlineLevel="1" x14ac:dyDescent="0.25">
      <c r="A100" s="42"/>
      <c r="B100" s="43"/>
      <c r="C100" s="44" t="s">
        <v>292</v>
      </c>
      <c r="D100" s="38"/>
      <c r="E100" s="39">
        <f>SUBTOTAL(9,E95:E99)</f>
        <v>781.98</v>
      </c>
      <c r="F100" s="39">
        <f>SUBTOTAL(9,F95:F99)</f>
        <v>656.88</v>
      </c>
      <c r="G100" s="39">
        <f>SUBTOTAL(9,G95:G99)</f>
        <v>2088.29</v>
      </c>
      <c r="H100" s="40">
        <f>SUBTOTAL(9,H95:H99)</f>
        <v>3527.15</v>
      </c>
      <c r="I100" s="41"/>
    </row>
    <row r="101" spans="1:9" s="27" customFormat="1" ht="33.75" outlineLevel="2" x14ac:dyDescent="0.25">
      <c r="A101" s="29">
        <v>42</v>
      </c>
      <c r="B101" s="30">
        <v>44614</v>
      </c>
      <c r="C101" s="31" t="s">
        <v>125</v>
      </c>
      <c r="D101" s="32" t="s">
        <v>115</v>
      </c>
      <c r="E101" s="33">
        <v>0</v>
      </c>
      <c r="F101" s="33">
        <v>187.68</v>
      </c>
      <c r="G101" s="33">
        <v>109.46</v>
      </c>
      <c r="H101" s="34">
        <v>297.14</v>
      </c>
      <c r="I101" s="35" t="s">
        <v>57</v>
      </c>
    </row>
    <row r="102" spans="1:9" s="27" customFormat="1" ht="33.75" outlineLevel="2" x14ac:dyDescent="0.25">
      <c r="A102" s="29">
        <v>57</v>
      </c>
      <c r="B102" s="30">
        <v>44628</v>
      </c>
      <c r="C102" s="31" t="s">
        <v>125</v>
      </c>
      <c r="D102" s="32" t="s">
        <v>115</v>
      </c>
      <c r="E102" s="33">
        <v>0</v>
      </c>
      <c r="F102" s="33">
        <v>0</v>
      </c>
      <c r="G102" s="33">
        <v>109.46</v>
      </c>
      <c r="H102" s="34">
        <v>109.46</v>
      </c>
      <c r="I102" s="35" t="s">
        <v>72</v>
      </c>
    </row>
    <row r="103" spans="1:9" s="27" customFormat="1" ht="33.75" outlineLevel="2" x14ac:dyDescent="0.25">
      <c r="A103" s="16">
        <v>153</v>
      </c>
      <c r="B103" s="17">
        <v>44684</v>
      </c>
      <c r="C103" s="18" t="s">
        <v>125</v>
      </c>
      <c r="D103" s="19" t="s">
        <v>115</v>
      </c>
      <c r="E103" s="20">
        <v>0</v>
      </c>
      <c r="F103" s="20">
        <v>93.84</v>
      </c>
      <c r="G103" s="20">
        <v>63.7</v>
      </c>
      <c r="H103" s="21">
        <v>157.54000000000002</v>
      </c>
      <c r="I103" s="22" t="s">
        <v>200</v>
      </c>
    </row>
    <row r="104" spans="1:9" s="27" customFormat="1" ht="33.75" outlineLevel="2" x14ac:dyDescent="0.25">
      <c r="A104" s="16">
        <v>161</v>
      </c>
      <c r="B104" s="17">
        <v>44691</v>
      </c>
      <c r="C104" s="18" t="s">
        <v>125</v>
      </c>
      <c r="D104" s="19" t="s">
        <v>115</v>
      </c>
      <c r="E104" s="20">
        <v>0</v>
      </c>
      <c r="F104" s="20">
        <v>93.84</v>
      </c>
      <c r="G104" s="20">
        <v>109.46</v>
      </c>
      <c r="H104" s="21">
        <v>203.3</v>
      </c>
      <c r="I104" s="22" t="s">
        <v>207</v>
      </c>
    </row>
    <row r="105" spans="1:9" s="46" customFormat="1" outlineLevel="1" x14ac:dyDescent="0.25">
      <c r="A105" s="42"/>
      <c r="B105" s="43"/>
      <c r="C105" s="44" t="s">
        <v>293</v>
      </c>
      <c r="D105" s="38"/>
      <c r="E105" s="39">
        <f>SUBTOTAL(9,E101:E104)</f>
        <v>0</v>
      </c>
      <c r="F105" s="39">
        <f>SUBTOTAL(9,F101:F104)</f>
        <v>375.36</v>
      </c>
      <c r="G105" s="39">
        <f>SUBTOTAL(9,G101:G104)</f>
        <v>392.08</v>
      </c>
      <c r="H105" s="40">
        <f>SUBTOTAL(9,H101:H104)</f>
        <v>767.44</v>
      </c>
      <c r="I105" s="41"/>
    </row>
    <row r="106" spans="1:9" s="27" customFormat="1" ht="45" outlineLevel="2" x14ac:dyDescent="0.25">
      <c r="A106" s="29">
        <v>162</v>
      </c>
      <c r="B106" s="30">
        <v>44691</v>
      </c>
      <c r="C106" s="31" t="s">
        <v>268</v>
      </c>
      <c r="D106" s="32" t="s">
        <v>115</v>
      </c>
      <c r="E106" s="33">
        <v>390.99</v>
      </c>
      <c r="F106" s="33">
        <v>187.68</v>
      </c>
      <c r="G106" s="33">
        <v>423.85</v>
      </c>
      <c r="H106" s="34">
        <v>1002.5200000000001</v>
      </c>
      <c r="I106" s="35" t="s">
        <v>208</v>
      </c>
    </row>
    <row r="107" spans="1:9" s="46" customFormat="1" outlineLevel="1" x14ac:dyDescent="0.25">
      <c r="A107" s="42"/>
      <c r="B107" s="43"/>
      <c r="C107" s="44" t="s">
        <v>294</v>
      </c>
      <c r="D107" s="38"/>
      <c r="E107" s="39">
        <f>SUBTOTAL(9,E106:E106)</f>
        <v>390.99</v>
      </c>
      <c r="F107" s="39">
        <f>SUBTOTAL(9,F106:F106)</f>
        <v>187.68</v>
      </c>
      <c r="G107" s="39">
        <f>SUBTOTAL(9,G106:G106)</f>
        <v>423.85</v>
      </c>
      <c r="H107" s="40">
        <f>SUBTOTAL(9,H106:H106)</f>
        <v>1002.5200000000001</v>
      </c>
      <c r="I107" s="41"/>
    </row>
    <row r="108" spans="1:9" s="27" customFormat="1" ht="33.75" outlineLevel="2" x14ac:dyDescent="0.25">
      <c r="A108" s="29">
        <v>227</v>
      </c>
      <c r="B108" s="30">
        <f>IFERROR(VLOOKUP([2]!Tabela5[[#This Row],[Nº]],'[2]Calc Diárias'!A:AA,2,0),"-")</f>
        <v>44656</v>
      </c>
      <c r="C108" s="31" t="str">
        <f>IFERROR(VLOOKUP([2]!Tabela5[[#This Row],[Nº]],'[2]Calc Diárias'!A:AA,3,0),"-")</f>
        <v>Rosana Silveira</v>
      </c>
      <c r="D108" s="32" t="str">
        <f>IFERROR(VLOOKUP([2]!Tabela5[[#This Row],[Nº]],'[2]Calc Diárias'!A:AA,4,0),"-")</f>
        <v>Conselheiro</v>
      </c>
      <c r="E108" s="33">
        <f>SUMIF('[2]Calc Diárias'!$A:$A,[2]!Tabela5[[#This Row],[Nº]],'[2]Calc Diárias'!O:O)</f>
        <v>1970.6100000000001</v>
      </c>
      <c r="F108" s="33">
        <f>SUMIF('[2]Calc Diárias'!$A:$A,[2]!Tabela5[[#This Row],[Nº]],'[2]Calc Diárias'!P:P)</f>
        <v>1000.96</v>
      </c>
      <c r="G108" s="33">
        <f>SUMIF('[2]Calc Diárias'!$A:$A,[2]!Tabela5[[#This Row],[Nº]],'[2]Calc Diárias'!Z:Z)</f>
        <v>407.35</v>
      </c>
      <c r="H108" s="34">
        <f>SUM(E108:G108)</f>
        <v>3378.92</v>
      </c>
      <c r="I108" s="35" t="s">
        <v>323</v>
      </c>
    </row>
    <row r="109" spans="1:9" s="46" customFormat="1" outlineLevel="1" x14ac:dyDescent="0.25">
      <c r="A109" s="42"/>
      <c r="B109" s="43"/>
      <c r="C109" s="44" t="s">
        <v>310</v>
      </c>
      <c r="D109" s="38"/>
      <c r="E109" s="39">
        <f>SUBTOTAL(9,E108:E108)</f>
        <v>1970.6100000000001</v>
      </c>
      <c r="F109" s="39">
        <f>SUBTOTAL(9,F108:F108)</f>
        <v>1000.96</v>
      </c>
      <c r="G109" s="39">
        <f>SUBTOTAL(9,G108:G108)</f>
        <v>407.35</v>
      </c>
      <c r="H109" s="40">
        <f>SUBTOTAL(9,H108:H108)</f>
        <v>3378.92</v>
      </c>
      <c r="I109" s="41"/>
    </row>
    <row r="110" spans="1:9" s="27" customFormat="1" ht="45" outlineLevel="2" x14ac:dyDescent="0.25">
      <c r="A110" s="29">
        <v>1</v>
      </c>
      <c r="B110" s="30">
        <v>44586</v>
      </c>
      <c r="C110" s="31" t="s">
        <v>114</v>
      </c>
      <c r="D110" s="32" t="s">
        <v>115</v>
      </c>
      <c r="E110" s="33">
        <v>0</v>
      </c>
      <c r="F110" s="33">
        <v>187.68</v>
      </c>
      <c r="G110" s="33">
        <v>353.02</v>
      </c>
      <c r="H110" s="34">
        <v>540.70000000000005</v>
      </c>
      <c r="I110" s="35" t="s">
        <v>16</v>
      </c>
    </row>
    <row r="111" spans="1:9" s="27" customFormat="1" ht="33.75" outlineLevel="2" x14ac:dyDescent="0.25">
      <c r="A111" s="16">
        <v>25</v>
      </c>
      <c r="B111" s="17">
        <v>44600</v>
      </c>
      <c r="C111" s="18" t="s">
        <v>114</v>
      </c>
      <c r="D111" s="19" t="s">
        <v>115</v>
      </c>
      <c r="E111" s="20">
        <v>390.99</v>
      </c>
      <c r="F111" s="20">
        <v>187.68</v>
      </c>
      <c r="G111" s="20">
        <v>273.64999999999998</v>
      </c>
      <c r="H111" s="21">
        <v>852.32</v>
      </c>
      <c r="I111" s="22" t="s">
        <v>40</v>
      </c>
    </row>
    <row r="112" spans="1:9" s="27" customFormat="1" ht="33.75" outlineLevel="2" x14ac:dyDescent="0.25">
      <c r="A112" s="29">
        <v>26</v>
      </c>
      <c r="B112" s="30">
        <v>44600</v>
      </c>
      <c r="C112" s="31" t="s">
        <v>114</v>
      </c>
      <c r="D112" s="32" t="s">
        <v>115</v>
      </c>
      <c r="E112" s="33">
        <v>390.99</v>
      </c>
      <c r="F112" s="33">
        <v>281.52</v>
      </c>
      <c r="G112" s="33">
        <v>658.82</v>
      </c>
      <c r="H112" s="34">
        <v>1331.33</v>
      </c>
      <c r="I112" s="35" t="s">
        <v>41</v>
      </c>
    </row>
    <row r="113" spans="1:9" s="27" customFormat="1" ht="33.75" outlineLevel="2" x14ac:dyDescent="0.25">
      <c r="A113" s="16">
        <v>43</v>
      </c>
      <c r="B113" s="17">
        <v>44614</v>
      </c>
      <c r="C113" s="18" t="s">
        <v>114</v>
      </c>
      <c r="D113" s="19" t="s">
        <v>115</v>
      </c>
      <c r="E113" s="20">
        <v>0</v>
      </c>
      <c r="F113" s="20">
        <v>187.68</v>
      </c>
      <c r="G113" s="20">
        <v>352.09</v>
      </c>
      <c r="H113" s="21">
        <v>539.77</v>
      </c>
      <c r="I113" s="22" t="s">
        <v>58</v>
      </c>
    </row>
    <row r="114" spans="1:9" s="27" customFormat="1" ht="33.75" outlineLevel="2" x14ac:dyDescent="0.25">
      <c r="A114" s="16">
        <v>43</v>
      </c>
      <c r="B114" s="17">
        <v>44636</v>
      </c>
      <c r="C114" s="18" t="s">
        <v>114</v>
      </c>
      <c r="D114" s="19" t="s">
        <v>115</v>
      </c>
      <c r="E114" s="20">
        <v>0</v>
      </c>
      <c r="F114" s="20">
        <v>0</v>
      </c>
      <c r="G114" s="20">
        <v>133.16999999999999</v>
      </c>
      <c r="H114" s="21">
        <v>133.16999999999999</v>
      </c>
      <c r="I114" s="22" t="s">
        <v>132</v>
      </c>
    </row>
    <row r="115" spans="1:9" s="27" customFormat="1" ht="56.25" outlineLevel="2" x14ac:dyDescent="0.25">
      <c r="A115" s="16">
        <v>68</v>
      </c>
      <c r="B115" s="17">
        <v>44635</v>
      </c>
      <c r="C115" s="18" t="s">
        <v>114</v>
      </c>
      <c r="D115" s="19" t="s">
        <v>115</v>
      </c>
      <c r="E115" s="20">
        <v>781.98</v>
      </c>
      <c r="F115" s="20">
        <v>563.04</v>
      </c>
      <c r="G115" s="20">
        <v>509.98999999999995</v>
      </c>
      <c r="H115" s="21">
        <v>1855.01</v>
      </c>
      <c r="I115" s="22" t="s">
        <v>82</v>
      </c>
    </row>
    <row r="116" spans="1:9" s="27" customFormat="1" ht="33.75" outlineLevel="2" x14ac:dyDescent="0.25">
      <c r="A116" s="16">
        <v>94</v>
      </c>
      <c r="B116" s="17">
        <v>44649</v>
      </c>
      <c r="C116" s="18" t="s">
        <v>114</v>
      </c>
      <c r="D116" s="19" t="s">
        <v>115</v>
      </c>
      <c r="E116" s="20">
        <v>0</v>
      </c>
      <c r="F116" s="20">
        <v>187.68</v>
      </c>
      <c r="G116" s="20">
        <v>357.53</v>
      </c>
      <c r="H116" s="21">
        <v>545.21</v>
      </c>
      <c r="I116" s="22" t="s">
        <v>106</v>
      </c>
    </row>
    <row r="117" spans="1:9" s="27" customFormat="1" ht="33.75" outlineLevel="2" x14ac:dyDescent="0.25">
      <c r="A117" s="16">
        <v>110</v>
      </c>
      <c r="B117" s="17">
        <v>44656</v>
      </c>
      <c r="C117" s="18" t="s">
        <v>114</v>
      </c>
      <c r="D117" s="19" t="s">
        <v>115</v>
      </c>
      <c r="E117" s="20">
        <v>390.99</v>
      </c>
      <c r="F117" s="20">
        <v>187.68</v>
      </c>
      <c r="G117" s="20">
        <v>421.08</v>
      </c>
      <c r="H117" s="21">
        <v>999.75</v>
      </c>
      <c r="I117" s="22" t="s">
        <v>145</v>
      </c>
    </row>
    <row r="118" spans="1:9" s="27" customFormat="1" ht="33.75" outlineLevel="2" x14ac:dyDescent="0.25">
      <c r="A118" s="16">
        <v>117</v>
      </c>
      <c r="B118" s="17">
        <v>44663</v>
      </c>
      <c r="C118" s="18" t="s">
        <v>114</v>
      </c>
      <c r="D118" s="19" t="s">
        <v>115</v>
      </c>
      <c r="E118" s="20">
        <v>390.99</v>
      </c>
      <c r="F118" s="20">
        <v>281.52</v>
      </c>
      <c r="G118" s="20">
        <v>340.54999999999995</v>
      </c>
      <c r="H118" s="21">
        <v>1013.06</v>
      </c>
      <c r="I118" s="22" t="s">
        <v>152</v>
      </c>
    </row>
    <row r="119" spans="1:9" s="27" customFormat="1" ht="33.75" outlineLevel="2" x14ac:dyDescent="0.25">
      <c r="A119" s="16">
        <v>152</v>
      </c>
      <c r="B119" s="17">
        <v>44684</v>
      </c>
      <c r="C119" s="18" t="s">
        <v>114</v>
      </c>
      <c r="D119" s="19" t="s">
        <v>115</v>
      </c>
      <c r="E119" s="20">
        <v>0</v>
      </c>
      <c r="F119" s="20">
        <v>187.68</v>
      </c>
      <c r="G119" s="20">
        <v>370.80999999999995</v>
      </c>
      <c r="H119" s="21">
        <v>558.49</v>
      </c>
      <c r="I119" s="22" t="s">
        <v>199</v>
      </c>
    </row>
    <row r="120" spans="1:9" s="27" customFormat="1" ht="33.75" outlineLevel="2" x14ac:dyDescent="0.25">
      <c r="A120" s="16">
        <v>182</v>
      </c>
      <c r="B120" s="17">
        <v>44698</v>
      </c>
      <c r="C120" s="18" t="s">
        <v>114</v>
      </c>
      <c r="D120" s="19" t="s">
        <v>115</v>
      </c>
      <c r="E120" s="20">
        <v>390.99</v>
      </c>
      <c r="F120" s="20">
        <v>187.68</v>
      </c>
      <c r="G120" s="20">
        <v>426.53999999999996</v>
      </c>
      <c r="H120" s="21">
        <v>1005.21</v>
      </c>
      <c r="I120" s="22" t="s">
        <v>226</v>
      </c>
    </row>
    <row r="121" spans="1:9" s="45" customFormat="1" ht="45" outlineLevel="2" x14ac:dyDescent="0.25">
      <c r="A121" s="16">
        <v>200</v>
      </c>
      <c r="B121" s="17">
        <v>44705</v>
      </c>
      <c r="C121" s="18" t="s">
        <v>114</v>
      </c>
      <c r="D121" s="19" t="s">
        <v>115</v>
      </c>
      <c r="E121" s="20">
        <v>781.98</v>
      </c>
      <c r="F121" s="20">
        <v>563.04</v>
      </c>
      <c r="G121" s="20">
        <v>426.53999999999996</v>
      </c>
      <c r="H121" s="21">
        <v>1771.56</v>
      </c>
      <c r="I121" s="22" t="s">
        <v>243</v>
      </c>
    </row>
    <row r="122" spans="1:9" s="27" customFormat="1" ht="33.75" outlineLevel="2" x14ac:dyDescent="0.25">
      <c r="A122" s="29">
        <v>203</v>
      </c>
      <c r="B122" s="30">
        <v>44712</v>
      </c>
      <c r="C122" s="31" t="s">
        <v>114</v>
      </c>
      <c r="D122" s="32" t="s">
        <v>115</v>
      </c>
      <c r="E122" s="33">
        <v>781.98</v>
      </c>
      <c r="F122" s="33">
        <v>375.36</v>
      </c>
      <c r="G122" s="33">
        <v>437.84</v>
      </c>
      <c r="H122" s="34">
        <f>SUM(E122:G122)</f>
        <v>1595.18</v>
      </c>
      <c r="I122" s="35" t="s">
        <v>321</v>
      </c>
    </row>
    <row r="123" spans="1:9" s="46" customFormat="1" outlineLevel="1" x14ac:dyDescent="0.25">
      <c r="A123" s="42"/>
      <c r="B123" s="43"/>
      <c r="C123" s="44" t="s">
        <v>295</v>
      </c>
      <c r="D123" s="38"/>
      <c r="E123" s="39">
        <f>SUBTOTAL(9,E110:E122)</f>
        <v>4300.8900000000003</v>
      </c>
      <c r="F123" s="39">
        <f>SUBTOTAL(9,F110:F122)</f>
        <v>3378.24</v>
      </c>
      <c r="G123" s="39">
        <f>SUBTOTAL(9,G110:G122)</f>
        <v>5061.63</v>
      </c>
      <c r="H123" s="40">
        <f>SUBTOTAL(9,H110:H122)</f>
        <v>12740.76</v>
      </c>
      <c r="I123" s="41"/>
    </row>
    <row r="124" spans="1:9" s="27" customFormat="1" ht="45" outlineLevel="2" x14ac:dyDescent="0.25">
      <c r="A124" s="29">
        <v>14</v>
      </c>
      <c r="B124" s="30">
        <v>44600</v>
      </c>
      <c r="C124" s="31" t="s">
        <v>121</v>
      </c>
      <c r="D124" s="32" t="s">
        <v>122</v>
      </c>
      <c r="E124" s="33">
        <v>390.99</v>
      </c>
      <c r="F124" s="33">
        <v>187.68</v>
      </c>
      <c r="G124" s="33">
        <v>669.2</v>
      </c>
      <c r="H124" s="34">
        <v>1247.8700000000001</v>
      </c>
      <c r="I124" s="35" t="s">
        <v>29</v>
      </c>
    </row>
    <row r="125" spans="1:9" s="46" customFormat="1" outlineLevel="1" x14ac:dyDescent="0.25">
      <c r="A125" s="42"/>
      <c r="B125" s="43"/>
      <c r="C125" s="44" t="s">
        <v>296</v>
      </c>
      <c r="D125" s="38"/>
      <c r="E125" s="39">
        <f>SUBTOTAL(9,E124:E124)</f>
        <v>390.99</v>
      </c>
      <c r="F125" s="39">
        <f>SUBTOTAL(9,F124:F124)</f>
        <v>187.68</v>
      </c>
      <c r="G125" s="39">
        <f>SUBTOTAL(9,G124:G124)</f>
        <v>669.2</v>
      </c>
      <c r="H125" s="40">
        <f>SUBTOTAL(9,H124:H124)</f>
        <v>1247.8700000000001</v>
      </c>
      <c r="I125" s="41"/>
    </row>
    <row r="126" spans="1:9" s="27" customFormat="1" ht="33.75" outlineLevel="2" x14ac:dyDescent="0.25">
      <c r="A126" s="29">
        <v>46</v>
      </c>
      <c r="B126" s="30">
        <v>44623</v>
      </c>
      <c r="C126" s="31" t="s">
        <v>128</v>
      </c>
      <c r="D126" s="32" t="s">
        <v>122</v>
      </c>
      <c r="E126" s="33">
        <v>0</v>
      </c>
      <c r="F126" s="33">
        <v>187.68</v>
      </c>
      <c r="G126" s="33">
        <v>627.99</v>
      </c>
      <c r="H126" s="34">
        <v>815.67000000000007</v>
      </c>
      <c r="I126" s="35" t="s">
        <v>61</v>
      </c>
    </row>
    <row r="127" spans="1:9" s="28" customFormat="1" ht="33.75" outlineLevel="2" x14ac:dyDescent="0.25">
      <c r="A127" s="16">
        <v>95</v>
      </c>
      <c r="B127" s="17">
        <v>44649</v>
      </c>
      <c r="C127" s="18" t="s">
        <v>128</v>
      </c>
      <c r="D127" s="19" t="s">
        <v>122</v>
      </c>
      <c r="E127" s="20">
        <v>0</v>
      </c>
      <c r="F127" s="20">
        <v>187.68</v>
      </c>
      <c r="G127" s="20">
        <v>627.99</v>
      </c>
      <c r="H127" s="21">
        <v>815.67000000000007</v>
      </c>
      <c r="I127" s="22" t="s">
        <v>107</v>
      </c>
    </row>
    <row r="128" spans="1:9" s="28" customFormat="1" ht="33.75" outlineLevel="2" x14ac:dyDescent="0.25">
      <c r="A128" s="29">
        <v>115</v>
      </c>
      <c r="B128" s="30">
        <v>44656</v>
      </c>
      <c r="C128" s="31" t="s">
        <v>128</v>
      </c>
      <c r="D128" s="32" t="s">
        <v>122</v>
      </c>
      <c r="E128" s="33">
        <v>0</v>
      </c>
      <c r="F128" s="33">
        <v>187.68</v>
      </c>
      <c r="G128" s="33">
        <v>627.99</v>
      </c>
      <c r="H128" s="34">
        <v>815.67000000000007</v>
      </c>
      <c r="I128" s="35" t="s">
        <v>150</v>
      </c>
    </row>
    <row r="129" spans="1:9" s="28" customFormat="1" ht="33.75" outlineLevel="2" x14ac:dyDescent="0.25">
      <c r="A129" s="29">
        <v>119</v>
      </c>
      <c r="B129" s="30">
        <v>44663</v>
      </c>
      <c r="C129" s="31" t="s">
        <v>128</v>
      </c>
      <c r="D129" s="32" t="s">
        <v>122</v>
      </c>
      <c r="E129" s="33">
        <v>0</v>
      </c>
      <c r="F129" s="33">
        <v>187.68</v>
      </c>
      <c r="G129" s="33">
        <v>691.69</v>
      </c>
      <c r="H129" s="34">
        <v>879.37000000000012</v>
      </c>
      <c r="I129" s="35" t="s">
        <v>154</v>
      </c>
    </row>
    <row r="130" spans="1:9" s="28" customFormat="1" ht="33.75" outlineLevel="2" x14ac:dyDescent="0.25">
      <c r="A130" s="16">
        <v>120</v>
      </c>
      <c r="B130" s="17">
        <v>44663</v>
      </c>
      <c r="C130" s="18" t="s">
        <v>128</v>
      </c>
      <c r="D130" s="19" t="s">
        <v>122</v>
      </c>
      <c r="E130" s="20">
        <v>0</v>
      </c>
      <c r="F130" s="20">
        <v>187.68</v>
      </c>
      <c r="G130" s="20">
        <v>691.69</v>
      </c>
      <c r="H130" s="21">
        <v>879.37000000000012</v>
      </c>
      <c r="I130" s="22" t="s">
        <v>155</v>
      </c>
    </row>
    <row r="131" spans="1:9" s="28" customFormat="1" ht="45" outlineLevel="2" x14ac:dyDescent="0.25">
      <c r="A131" s="16">
        <v>121</v>
      </c>
      <c r="B131" s="17">
        <v>44663</v>
      </c>
      <c r="C131" s="18" t="s">
        <v>128</v>
      </c>
      <c r="D131" s="19" t="s">
        <v>122</v>
      </c>
      <c r="E131" s="20">
        <v>390.99</v>
      </c>
      <c r="F131" s="20">
        <v>187.68</v>
      </c>
      <c r="G131" s="20">
        <v>691.69</v>
      </c>
      <c r="H131" s="21">
        <v>1270.3600000000001</v>
      </c>
      <c r="I131" s="22" t="s">
        <v>156</v>
      </c>
    </row>
    <row r="132" spans="1:9" s="28" customFormat="1" ht="33.75" outlineLevel="2" x14ac:dyDescent="0.25">
      <c r="A132" s="16">
        <v>194</v>
      </c>
      <c r="B132" s="17">
        <v>44705</v>
      </c>
      <c r="C132" s="18" t="s">
        <v>128</v>
      </c>
      <c r="D132" s="19" t="s">
        <v>122</v>
      </c>
      <c r="E132" s="20">
        <v>0</v>
      </c>
      <c r="F132" s="20">
        <v>187.68</v>
      </c>
      <c r="G132" s="20">
        <v>627.99</v>
      </c>
      <c r="H132" s="21">
        <v>815.67000000000007</v>
      </c>
      <c r="I132" s="22" t="s">
        <v>238</v>
      </c>
    </row>
    <row r="133" spans="1:9" ht="33.75" outlineLevel="2" x14ac:dyDescent="0.25">
      <c r="A133" s="29" t="s">
        <v>195</v>
      </c>
      <c r="B133" s="30">
        <v>44663</v>
      </c>
      <c r="C133" s="31" t="s">
        <v>128</v>
      </c>
      <c r="D133" s="32" t="s">
        <v>122</v>
      </c>
      <c r="E133" s="33">
        <v>0</v>
      </c>
      <c r="F133" s="33">
        <v>0</v>
      </c>
      <c r="G133" s="33">
        <v>533.61</v>
      </c>
      <c r="H133" s="34">
        <f>G133</f>
        <v>533.61</v>
      </c>
      <c r="I133" s="35" t="s">
        <v>196</v>
      </c>
    </row>
    <row r="134" spans="1:9" s="46" customFormat="1" outlineLevel="1" x14ac:dyDescent="0.25">
      <c r="A134" s="42"/>
      <c r="B134" s="43"/>
      <c r="C134" s="44" t="s">
        <v>297</v>
      </c>
      <c r="D134" s="38"/>
      <c r="E134" s="39">
        <f>SUBTOTAL(9,E126:E133)</f>
        <v>390.99</v>
      </c>
      <c r="F134" s="39">
        <f>SUBTOTAL(9,F126:F133)</f>
        <v>1313.7600000000002</v>
      </c>
      <c r="G134" s="39">
        <f>SUBTOTAL(9,G126:G133)</f>
        <v>5120.6399999999994</v>
      </c>
      <c r="H134" s="40">
        <f>SUBTOTAL(9,H126:H133)</f>
        <v>6825.39</v>
      </c>
      <c r="I134" s="41"/>
    </row>
    <row r="135" spans="1:9" ht="45" outlineLevel="2" x14ac:dyDescent="0.25">
      <c r="A135" s="29">
        <v>44</v>
      </c>
      <c r="B135" s="30">
        <v>44614</v>
      </c>
      <c r="C135" s="31" t="s">
        <v>126</v>
      </c>
      <c r="D135" s="32" t="s">
        <v>115</v>
      </c>
      <c r="E135" s="33">
        <v>390.99</v>
      </c>
      <c r="F135" s="33">
        <v>375.36</v>
      </c>
      <c r="G135" s="33">
        <v>588.66999999999996</v>
      </c>
      <c r="H135" s="34">
        <v>1355.02</v>
      </c>
      <c r="I135" s="35" t="s">
        <v>59</v>
      </c>
    </row>
    <row r="136" spans="1:9" ht="45" outlineLevel="2" x14ac:dyDescent="0.25">
      <c r="A136" s="16">
        <v>69</v>
      </c>
      <c r="B136" s="17">
        <v>44635</v>
      </c>
      <c r="C136" s="18" t="s">
        <v>126</v>
      </c>
      <c r="D136" s="19" t="s">
        <v>115</v>
      </c>
      <c r="E136" s="20">
        <v>390.99</v>
      </c>
      <c r="F136" s="20">
        <v>375.36</v>
      </c>
      <c r="G136" s="20">
        <v>652.37</v>
      </c>
      <c r="H136" s="21">
        <v>1418.72</v>
      </c>
      <c r="I136" s="22" t="s">
        <v>83</v>
      </c>
    </row>
    <row r="137" spans="1:9" s="28" customFormat="1" ht="33.75" outlineLevel="2" x14ac:dyDescent="0.25">
      <c r="A137" s="16">
        <v>128</v>
      </c>
      <c r="B137" s="17">
        <v>44670</v>
      </c>
      <c r="C137" s="18" t="s">
        <v>126</v>
      </c>
      <c r="D137" s="19" t="s">
        <v>115</v>
      </c>
      <c r="E137" s="20">
        <v>390.99</v>
      </c>
      <c r="F137" s="20">
        <v>375.36</v>
      </c>
      <c r="G137" s="20">
        <v>479.21</v>
      </c>
      <c r="H137" s="21">
        <v>1245.56</v>
      </c>
      <c r="I137" s="22" t="s">
        <v>163</v>
      </c>
    </row>
    <row r="138" spans="1:9" s="28" customFormat="1" ht="33.75" outlineLevel="2" x14ac:dyDescent="0.25">
      <c r="A138" s="16">
        <v>184</v>
      </c>
      <c r="B138" s="17">
        <v>44705</v>
      </c>
      <c r="C138" s="18" t="s">
        <v>126</v>
      </c>
      <c r="D138" s="19" t="s">
        <v>115</v>
      </c>
      <c r="E138" s="20">
        <v>0</v>
      </c>
      <c r="F138" s="20">
        <v>187.68</v>
      </c>
      <c r="G138" s="20">
        <v>2333.4599999999996</v>
      </c>
      <c r="H138" s="21">
        <v>2521.1399999999994</v>
      </c>
      <c r="I138" s="22" t="s">
        <v>228</v>
      </c>
    </row>
    <row r="139" spans="1:9" s="28" customFormat="1" ht="33.75" outlineLevel="2" x14ac:dyDescent="0.25">
      <c r="A139" s="29">
        <v>185</v>
      </c>
      <c r="B139" s="30">
        <v>44698</v>
      </c>
      <c r="C139" s="31" t="s">
        <v>126</v>
      </c>
      <c r="D139" s="32" t="s">
        <v>115</v>
      </c>
      <c r="E139" s="33">
        <v>390.99</v>
      </c>
      <c r="F139" s="33">
        <v>375.36</v>
      </c>
      <c r="G139" s="33">
        <v>479.21</v>
      </c>
      <c r="H139" s="34">
        <v>1245.56</v>
      </c>
      <c r="I139" s="35" t="s">
        <v>229</v>
      </c>
    </row>
    <row r="140" spans="1:9" s="46" customFormat="1" outlineLevel="1" x14ac:dyDescent="0.25">
      <c r="A140" s="42"/>
      <c r="B140" s="43"/>
      <c r="C140" s="44" t="s">
        <v>298</v>
      </c>
      <c r="D140" s="38"/>
      <c r="E140" s="39">
        <f>SUBTOTAL(9,E135:E139)</f>
        <v>1563.96</v>
      </c>
      <c r="F140" s="39">
        <f>SUBTOTAL(9,F135:F139)</f>
        <v>1689.12</v>
      </c>
      <c r="G140" s="39">
        <f>SUBTOTAL(9,G135:G139)</f>
        <v>4532.9199999999992</v>
      </c>
      <c r="H140" s="40">
        <f>SUBTOTAL(9,H135:H139)</f>
        <v>7785.9999999999982</v>
      </c>
      <c r="I140" s="41"/>
    </row>
    <row r="141" spans="1:9" s="28" customFormat="1" ht="33.75" outlineLevel="2" x14ac:dyDescent="0.25">
      <c r="A141" s="29">
        <v>39</v>
      </c>
      <c r="B141" s="30">
        <v>44614</v>
      </c>
      <c r="C141" s="31" t="s">
        <v>124</v>
      </c>
      <c r="D141" s="32" t="s">
        <v>115</v>
      </c>
      <c r="E141" s="33">
        <v>390.99</v>
      </c>
      <c r="F141" s="33">
        <v>187.68</v>
      </c>
      <c r="G141" s="33">
        <v>764.66</v>
      </c>
      <c r="H141" s="34">
        <v>1343.33</v>
      </c>
      <c r="I141" s="35" t="s">
        <v>54</v>
      </c>
    </row>
    <row r="142" spans="1:9" s="28" customFormat="1" ht="33.75" outlineLevel="2" x14ac:dyDescent="0.25">
      <c r="A142" s="16">
        <v>80</v>
      </c>
      <c r="B142" s="17">
        <v>44635</v>
      </c>
      <c r="C142" s="18" t="s">
        <v>124</v>
      </c>
      <c r="D142" s="19" t="s">
        <v>115</v>
      </c>
      <c r="E142" s="20">
        <v>0</v>
      </c>
      <c r="F142" s="20">
        <v>281.52</v>
      </c>
      <c r="G142" s="20">
        <v>1415.1399999999999</v>
      </c>
      <c r="H142" s="21">
        <v>1696.6599999999999</v>
      </c>
      <c r="I142" s="22" t="s">
        <v>93</v>
      </c>
    </row>
    <row r="143" spans="1:9" s="28" customFormat="1" ht="45" outlineLevel="2" x14ac:dyDescent="0.25">
      <c r="A143" s="16">
        <v>112</v>
      </c>
      <c r="B143" s="17">
        <v>44656</v>
      </c>
      <c r="C143" s="18" t="s">
        <v>124</v>
      </c>
      <c r="D143" s="19" t="s">
        <v>115</v>
      </c>
      <c r="E143" s="20">
        <v>1704.73</v>
      </c>
      <c r="F143" s="20">
        <v>813.28</v>
      </c>
      <c r="G143" s="20">
        <v>799.26</v>
      </c>
      <c r="H143" s="21">
        <v>3317.2700000000004</v>
      </c>
      <c r="I143" s="22" t="s">
        <v>147</v>
      </c>
    </row>
    <row r="144" spans="1:9" s="28" customFormat="1" ht="33.75" outlineLevel="2" x14ac:dyDescent="0.25">
      <c r="A144" s="16">
        <v>141</v>
      </c>
      <c r="B144" s="17">
        <v>44677</v>
      </c>
      <c r="C144" s="18" t="s">
        <v>124</v>
      </c>
      <c r="D144" s="19" t="s">
        <v>115</v>
      </c>
      <c r="E144" s="20">
        <v>0</v>
      </c>
      <c r="F144" s="20">
        <v>187.68</v>
      </c>
      <c r="G144" s="20">
        <v>1461.54</v>
      </c>
      <c r="H144" s="21">
        <v>1649.22</v>
      </c>
      <c r="I144" s="22" t="s">
        <v>176</v>
      </c>
    </row>
    <row r="145" spans="1:9" s="28" customFormat="1" ht="33.75" outlineLevel="2" x14ac:dyDescent="0.25">
      <c r="A145" s="16">
        <v>154</v>
      </c>
      <c r="B145" s="17">
        <v>44684</v>
      </c>
      <c r="C145" s="18" t="s">
        <v>124</v>
      </c>
      <c r="D145" s="19" t="s">
        <v>115</v>
      </c>
      <c r="E145" s="20">
        <v>0</v>
      </c>
      <c r="F145" s="20">
        <v>187.68</v>
      </c>
      <c r="G145" s="20">
        <v>63.7</v>
      </c>
      <c r="H145" s="21">
        <v>251.38</v>
      </c>
      <c r="I145" s="22" t="s">
        <v>201</v>
      </c>
    </row>
    <row r="146" spans="1:9" s="28" customFormat="1" ht="22.5" outlineLevel="2" x14ac:dyDescent="0.25">
      <c r="A146" s="16">
        <v>165</v>
      </c>
      <c r="B146" s="17">
        <v>44698</v>
      </c>
      <c r="C146" s="18" t="s">
        <v>124</v>
      </c>
      <c r="D146" s="19" t="s">
        <v>115</v>
      </c>
      <c r="E146" s="20">
        <v>0</v>
      </c>
      <c r="F146" s="20">
        <v>187.68</v>
      </c>
      <c r="G146" s="20">
        <v>385.79</v>
      </c>
      <c r="H146" s="21">
        <v>573.47</v>
      </c>
      <c r="I146" s="22" t="s">
        <v>210</v>
      </c>
    </row>
    <row r="147" spans="1:9" s="28" customFormat="1" ht="33.75" outlineLevel="2" x14ac:dyDescent="0.25">
      <c r="A147" s="29">
        <v>174</v>
      </c>
      <c r="B147" s="30">
        <v>44698</v>
      </c>
      <c r="C147" s="31" t="s">
        <v>124</v>
      </c>
      <c r="D147" s="32" t="s">
        <v>115</v>
      </c>
      <c r="E147" s="33">
        <v>0</v>
      </c>
      <c r="F147" s="33">
        <v>375.36</v>
      </c>
      <c r="G147" s="33">
        <v>1471.92</v>
      </c>
      <c r="H147" s="34">
        <v>1847.2800000000002</v>
      </c>
      <c r="I147" s="35" t="s">
        <v>219</v>
      </c>
    </row>
    <row r="148" spans="1:9" s="46" customFormat="1" outlineLevel="1" x14ac:dyDescent="0.25">
      <c r="A148" s="42"/>
      <c r="B148" s="43"/>
      <c r="C148" s="44" t="s">
        <v>299</v>
      </c>
      <c r="D148" s="38"/>
      <c r="E148" s="39">
        <f>SUBTOTAL(9,E141:E147)</f>
        <v>2095.7200000000003</v>
      </c>
      <c r="F148" s="39">
        <f>SUBTOTAL(9,F141:F147)</f>
        <v>2220.88</v>
      </c>
      <c r="G148" s="39">
        <f>SUBTOTAL(9,G141:G147)</f>
        <v>6362.0099999999993</v>
      </c>
      <c r="H148" s="40">
        <f>SUBTOTAL(9,H141:H147)</f>
        <v>10678.61</v>
      </c>
      <c r="I148" s="41"/>
    </row>
    <row r="149" spans="1:9" s="28" customFormat="1" ht="33.75" outlineLevel="2" x14ac:dyDescent="0.25">
      <c r="A149" s="29">
        <v>10</v>
      </c>
      <c r="B149" s="30">
        <v>44593</v>
      </c>
      <c r="C149" s="31" t="s">
        <v>120</v>
      </c>
      <c r="D149" s="32" t="s">
        <v>115</v>
      </c>
      <c r="E149" s="33">
        <v>0</v>
      </c>
      <c r="F149" s="33">
        <v>187.68</v>
      </c>
      <c r="G149" s="33">
        <v>103.8</v>
      </c>
      <c r="H149" s="34">
        <v>291.48</v>
      </c>
      <c r="I149" s="35" t="s">
        <v>25</v>
      </c>
    </row>
    <row r="150" spans="1:9" s="28" customFormat="1" ht="33.75" outlineLevel="2" x14ac:dyDescent="0.25">
      <c r="A150" s="16">
        <v>13</v>
      </c>
      <c r="B150" s="17">
        <v>44600</v>
      </c>
      <c r="C150" s="18" t="s">
        <v>120</v>
      </c>
      <c r="D150" s="19" t="s">
        <v>115</v>
      </c>
      <c r="E150" s="20">
        <v>0</v>
      </c>
      <c r="F150" s="20">
        <v>187.68</v>
      </c>
      <c r="G150" s="20">
        <v>103.8</v>
      </c>
      <c r="H150" s="21">
        <v>291.48</v>
      </c>
      <c r="I150" s="22" t="s">
        <v>28</v>
      </c>
    </row>
    <row r="151" spans="1:9" s="28" customFormat="1" ht="33.75" outlineLevel="2" x14ac:dyDescent="0.25">
      <c r="A151" s="16">
        <v>15</v>
      </c>
      <c r="B151" s="17">
        <v>44600</v>
      </c>
      <c r="C151" s="18" t="s">
        <v>120</v>
      </c>
      <c r="D151" s="19" t="s">
        <v>115</v>
      </c>
      <c r="E151" s="20">
        <v>0</v>
      </c>
      <c r="F151" s="20">
        <v>187.68</v>
      </c>
      <c r="G151" s="20">
        <v>103.8</v>
      </c>
      <c r="H151" s="21">
        <v>291.48</v>
      </c>
      <c r="I151" s="22" t="s">
        <v>30</v>
      </c>
    </row>
    <row r="152" spans="1:9" s="28" customFormat="1" ht="33.75" outlineLevel="2" x14ac:dyDescent="0.25">
      <c r="A152" s="16">
        <v>16</v>
      </c>
      <c r="B152" s="17">
        <v>44600</v>
      </c>
      <c r="C152" s="23" t="s">
        <v>120</v>
      </c>
      <c r="D152" s="24" t="s">
        <v>115</v>
      </c>
      <c r="E152" s="20">
        <v>0</v>
      </c>
      <c r="F152" s="20">
        <v>187.68</v>
      </c>
      <c r="G152" s="20">
        <v>103.8</v>
      </c>
      <c r="H152" s="25">
        <v>291.48</v>
      </c>
      <c r="I152" s="26" t="s">
        <v>31</v>
      </c>
    </row>
    <row r="153" spans="1:9" s="28" customFormat="1" ht="33.75" outlineLevel="2" x14ac:dyDescent="0.25">
      <c r="A153" s="16">
        <v>17</v>
      </c>
      <c r="B153" s="17">
        <v>44600</v>
      </c>
      <c r="C153" s="18" t="s">
        <v>120</v>
      </c>
      <c r="D153" s="19" t="s">
        <v>115</v>
      </c>
      <c r="E153" s="20">
        <v>0</v>
      </c>
      <c r="F153" s="20">
        <v>93.84</v>
      </c>
      <c r="G153" s="20">
        <v>103.8</v>
      </c>
      <c r="H153" s="21">
        <v>197.64</v>
      </c>
      <c r="I153" s="22" t="s">
        <v>32</v>
      </c>
    </row>
    <row r="154" spans="1:9" s="28" customFormat="1" ht="33.75" outlineLevel="2" x14ac:dyDescent="0.25">
      <c r="A154" s="16">
        <v>18</v>
      </c>
      <c r="B154" s="17">
        <v>44600</v>
      </c>
      <c r="C154" s="18" t="s">
        <v>120</v>
      </c>
      <c r="D154" s="19" t="s">
        <v>115</v>
      </c>
      <c r="E154" s="20">
        <v>0</v>
      </c>
      <c r="F154" s="20">
        <v>187.68</v>
      </c>
      <c r="G154" s="20">
        <v>103.8</v>
      </c>
      <c r="H154" s="21">
        <v>291.48</v>
      </c>
      <c r="I154" s="22" t="s">
        <v>33</v>
      </c>
    </row>
    <row r="155" spans="1:9" s="28" customFormat="1" ht="33.75" outlineLevel="2" x14ac:dyDescent="0.25">
      <c r="A155" s="16">
        <v>19</v>
      </c>
      <c r="B155" s="17">
        <v>44600</v>
      </c>
      <c r="C155" s="18" t="s">
        <v>120</v>
      </c>
      <c r="D155" s="19" t="s">
        <v>115</v>
      </c>
      <c r="E155" s="20">
        <v>0</v>
      </c>
      <c r="F155" s="20">
        <v>187.68</v>
      </c>
      <c r="G155" s="20">
        <v>103.8</v>
      </c>
      <c r="H155" s="21">
        <v>291.48</v>
      </c>
      <c r="I155" s="22" t="s">
        <v>34</v>
      </c>
    </row>
    <row r="156" spans="1:9" s="28" customFormat="1" ht="33.75" outlineLevel="2" x14ac:dyDescent="0.25">
      <c r="A156" s="16">
        <v>20</v>
      </c>
      <c r="B156" s="17">
        <v>44600</v>
      </c>
      <c r="C156" s="18" t="s">
        <v>120</v>
      </c>
      <c r="D156" s="19" t="s">
        <v>115</v>
      </c>
      <c r="E156" s="20">
        <v>0</v>
      </c>
      <c r="F156" s="20">
        <v>187.68</v>
      </c>
      <c r="G156" s="20">
        <v>103.8</v>
      </c>
      <c r="H156" s="21">
        <v>291.48</v>
      </c>
      <c r="I156" s="22" t="s">
        <v>35</v>
      </c>
    </row>
    <row r="157" spans="1:9" s="28" customFormat="1" ht="33.75" outlineLevel="2" x14ac:dyDescent="0.25">
      <c r="A157" s="16">
        <v>21</v>
      </c>
      <c r="B157" s="17">
        <v>44600</v>
      </c>
      <c r="C157" s="18" t="s">
        <v>120</v>
      </c>
      <c r="D157" s="19" t="s">
        <v>115</v>
      </c>
      <c r="E157" s="20">
        <v>0</v>
      </c>
      <c r="F157" s="20">
        <v>93.84</v>
      </c>
      <c r="G157" s="20">
        <v>103.8</v>
      </c>
      <c r="H157" s="21">
        <v>197.64</v>
      </c>
      <c r="I157" s="22" t="s">
        <v>36</v>
      </c>
    </row>
    <row r="158" spans="1:9" s="28" customFormat="1" ht="33.75" outlineLevel="2" x14ac:dyDescent="0.25">
      <c r="A158" s="16">
        <v>22</v>
      </c>
      <c r="B158" s="17">
        <v>44600</v>
      </c>
      <c r="C158" s="18" t="s">
        <v>120</v>
      </c>
      <c r="D158" s="19" t="s">
        <v>115</v>
      </c>
      <c r="E158" s="20">
        <v>0</v>
      </c>
      <c r="F158" s="20">
        <v>187.68</v>
      </c>
      <c r="G158" s="20">
        <v>103.8</v>
      </c>
      <c r="H158" s="21">
        <v>291.48</v>
      </c>
      <c r="I158" s="22" t="s">
        <v>37</v>
      </c>
    </row>
    <row r="159" spans="1:9" s="28" customFormat="1" ht="33.75" outlineLevel="2" x14ac:dyDescent="0.25">
      <c r="A159" s="16">
        <v>23</v>
      </c>
      <c r="B159" s="17">
        <v>44600</v>
      </c>
      <c r="C159" s="18" t="s">
        <v>120</v>
      </c>
      <c r="D159" s="19" t="s">
        <v>115</v>
      </c>
      <c r="E159" s="20">
        <v>0</v>
      </c>
      <c r="F159" s="20">
        <v>93.84</v>
      </c>
      <c r="G159" s="20">
        <v>103.8</v>
      </c>
      <c r="H159" s="21">
        <v>197.64</v>
      </c>
      <c r="I159" s="22" t="s">
        <v>38</v>
      </c>
    </row>
    <row r="160" spans="1:9" s="28" customFormat="1" ht="33.75" outlineLevel="2" x14ac:dyDescent="0.25">
      <c r="A160" s="16">
        <v>31</v>
      </c>
      <c r="B160" s="17">
        <v>44607</v>
      </c>
      <c r="C160" s="18" t="s">
        <v>120</v>
      </c>
      <c r="D160" s="19" t="s">
        <v>115</v>
      </c>
      <c r="E160" s="20">
        <v>0</v>
      </c>
      <c r="F160" s="20">
        <v>187.68</v>
      </c>
      <c r="G160" s="20">
        <v>103.8</v>
      </c>
      <c r="H160" s="21">
        <v>291.48</v>
      </c>
      <c r="I160" s="22" t="s">
        <v>46</v>
      </c>
    </row>
    <row r="161" spans="1:9" s="28" customFormat="1" ht="33.75" outlineLevel="2" x14ac:dyDescent="0.25">
      <c r="A161" s="16">
        <v>41</v>
      </c>
      <c r="B161" s="17">
        <v>44614</v>
      </c>
      <c r="C161" s="18" t="s">
        <v>120</v>
      </c>
      <c r="D161" s="19" t="s">
        <v>115</v>
      </c>
      <c r="E161" s="20">
        <v>0</v>
      </c>
      <c r="F161" s="20">
        <v>187.68</v>
      </c>
      <c r="G161" s="20">
        <v>103.8</v>
      </c>
      <c r="H161" s="21">
        <v>291.48</v>
      </c>
      <c r="I161" s="22" t="s">
        <v>56</v>
      </c>
    </row>
    <row r="162" spans="1:9" s="28" customFormat="1" ht="33.75" outlineLevel="2" x14ac:dyDescent="0.25">
      <c r="A162" s="16">
        <v>48</v>
      </c>
      <c r="B162" s="17">
        <v>44623</v>
      </c>
      <c r="C162" s="18" t="s">
        <v>120</v>
      </c>
      <c r="D162" s="19" t="s">
        <v>115</v>
      </c>
      <c r="E162" s="20">
        <v>0</v>
      </c>
      <c r="F162" s="20">
        <v>187.68</v>
      </c>
      <c r="G162" s="20">
        <v>103.8</v>
      </c>
      <c r="H162" s="21">
        <v>291.48</v>
      </c>
      <c r="I162" s="22" t="s">
        <v>63</v>
      </c>
    </row>
    <row r="163" spans="1:9" s="28" customFormat="1" ht="33.75" outlineLevel="2" x14ac:dyDescent="0.25">
      <c r="A163" s="16">
        <v>49</v>
      </c>
      <c r="B163" s="17">
        <v>44623</v>
      </c>
      <c r="C163" s="18" t="s">
        <v>120</v>
      </c>
      <c r="D163" s="19" t="s">
        <v>115</v>
      </c>
      <c r="E163" s="20">
        <v>0</v>
      </c>
      <c r="F163" s="20">
        <v>187.68</v>
      </c>
      <c r="G163" s="20">
        <v>103.8</v>
      </c>
      <c r="H163" s="21">
        <v>291.48</v>
      </c>
      <c r="I163" s="22" t="s">
        <v>64</v>
      </c>
    </row>
    <row r="164" spans="1:9" s="28" customFormat="1" ht="33.75" outlineLevel="2" x14ac:dyDescent="0.25">
      <c r="A164" s="16">
        <v>50</v>
      </c>
      <c r="B164" s="17">
        <v>44623</v>
      </c>
      <c r="C164" s="18" t="s">
        <v>120</v>
      </c>
      <c r="D164" s="19" t="s">
        <v>115</v>
      </c>
      <c r="E164" s="20">
        <v>0</v>
      </c>
      <c r="F164" s="20">
        <v>187.68</v>
      </c>
      <c r="G164" s="20">
        <v>103.8</v>
      </c>
      <c r="H164" s="21">
        <v>291.48</v>
      </c>
      <c r="I164" s="22" t="s">
        <v>65</v>
      </c>
    </row>
    <row r="165" spans="1:9" s="28" customFormat="1" ht="33.75" outlineLevel="2" x14ac:dyDescent="0.25">
      <c r="A165" s="16">
        <v>55</v>
      </c>
      <c r="B165" s="17">
        <v>44628</v>
      </c>
      <c r="C165" s="18" t="s">
        <v>120</v>
      </c>
      <c r="D165" s="19" t="s">
        <v>115</v>
      </c>
      <c r="E165" s="20">
        <v>0</v>
      </c>
      <c r="F165" s="20">
        <v>187.68</v>
      </c>
      <c r="G165" s="20">
        <v>103.8</v>
      </c>
      <c r="H165" s="21">
        <v>291.48</v>
      </c>
      <c r="I165" s="22" t="s">
        <v>70</v>
      </c>
    </row>
    <row r="166" spans="1:9" s="28" customFormat="1" ht="22.5" outlineLevel="2" x14ac:dyDescent="0.25">
      <c r="A166" s="16">
        <v>56</v>
      </c>
      <c r="B166" s="17">
        <v>44628</v>
      </c>
      <c r="C166" s="18" t="s">
        <v>120</v>
      </c>
      <c r="D166" s="19" t="s">
        <v>115</v>
      </c>
      <c r="E166" s="20">
        <v>0</v>
      </c>
      <c r="F166" s="20">
        <v>187.68</v>
      </c>
      <c r="G166" s="20">
        <v>103.8</v>
      </c>
      <c r="H166" s="21">
        <v>291.48</v>
      </c>
      <c r="I166" s="22" t="s">
        <v>71</v>
      </c>
    </row>
    <row r="167" spans="1:9" s="28" customFormat="1" ht="33.75" outlineLevel="2" x14ac:dyDescent="0.25">
      <c r="A167" s="29">
        <v>73</v>
      </c>
      <c r="B167" s="30">
        <v>44635</v>
      </c>
      <c r="C167" s="31" t="s">
        <v>120</v>
      </c>
      <c r="D167" s="32" t="s">
        <v>115</v>
      </c>
      <c r="E167" s="33">
        <v>0</v>
      </c>
      <c r="F167" s="33">
        <v>187.68</v>
      </c>
      <c r="G167" s="33">
        <v>103.8</v>
      </c>
      <c r="H167" s="34">
        <v>291.48</v>
      </c>
      <c r="I167" s="35" t="s">
        <v>87</v>
      </c>
    </row>
    <row r="168" spans="1:9" s="28" customFormat="1" ht="45" outlineLevel="2" x14ac:dyDescent="0.25">
      <c r="A168" s="16">
        <v>74</v>
      </c>
      <c r="B168" s="17">
        <v>44635</v>
      </c>
      <c r="C168" s="18" t="s">
        <v>120</v>
      </c>
      <c r="D168" s="19" t="s">
        <v>115</v>
      </c>
      <c r="E168" s="20">
        <v>0</v>
      </c>
      <c r="F168" s="20">
        <v>187.68</v>
      </c>
      <c r="G168" s="20">
        <v>124.56</v>
      </c>
      <c r="H168" s="21">
        <v>312.24</v>
      </c>
      <c r="I168" s="22" t="s">
        <v>88</v>
      </c>
    </row>
    <row r="169" spans="1:9" s="28" customFormat="1" ht="33.75" outlineLevel="2" x14ac:dyDescent="0.25">
      <c r="A169" s="16">
        <v>75</v>
      </c>
      <c r="B169" s="17">
        <v>44635</v>
      </c>
      <c r="C169" s="18" t="s">
        <v>120</v>
      </c>
      <c r="D169" s="19" t="s">
        <v>115</v>
      </c>
      <c r="E169" s="20">
        <v>0</v>
      </c>
      <c r="F169" s="20">
        <v>93.84</v>
      </c>
      <c r="G169" s="20">
        <v>102.07</v>
      </c>
      <c r="H169" s="21">
        <v>195.91</v>
      </c>
      <c r="I169" s="22" t="s">
        <v>89</v>
      </c>
    </row>
    <row r="170" spans="1:9" ht="33.75" outlineLevel="2" x14ac:dyDescent="0.25">
      <c r="A170" s="29">
        <v>76</v>
      </c>
      <c r="B170" s="30">
        <v>44635</v>
      </c>
      <c r="C170" s="31" t="s">
        <v>120</v>
      </c>
      <c r="D170" s="32" t="s">
        <v>115</v>
      </c>
      <c r="E170" s="33">
        <v>0</v>
      </c>
      <c r="F170" s="33">
        <v>187.68</v>
      </c>
      <c r="G170" s="33">
        <v>107.26</v>
      </c>
      <c r="H170" s="34">
        <v>294.94</v>
      </c>
      <c r="I170" s="35" t="s">
        <v>90</v>
      </c>
    </row>
    <row r="171" spans="1:9" s="28" customFormat="1" ht="67.5" outlineLevel="2" x14ac:dyDescent="0.25">
      <c r="A171" s="16">
        <v>87</v>
      </c>
      <c r="B171" s="17">
        <v>44649</v>
      </c>
      <c r="C171" s="18" t="s">
        <v>120</v>
      </c>
      <c r="D171" s="19" t="s">
        <v>115</v>
      </c>
      <c r="E171" s="20">
        <v>1313.74</v>
      </c>
      <c r="F171" s="20">
        <v>1000.96</v>
      </c>
      <c r="G171" s="20">
        <v>784.49999999999989</v>
      </c>
      <c r="H171" s="21">
        <v>3099.2</v>
      </c>
      <c r="I171" s="22" t="s">
        <v>99</v>
      </c>
    </row>
    <row r="172" spans="1:9" s="28" customFormat="1" ht="33.75" outlineLevel="2" x14ac:dyDescent="0.25">
      <c r="A172" s="16">
        <v>88</v>
      </c>
      <c r="B172" s="17">
        <v>44649</v>
      </c>
      <c r="C172" s="18" t="s">
        <v>120</v>
      </c>
      <c r="D172" s="19" t="s">
        <v>115</v>
      </c>
      <c r="E172" s="20">
        <v>0</v>
      </c>
      <c r="F172" s="20">
        <v>187.68</v>
      </c>
      <c r="G172" s="20">
        <v>103.8</v>
      </c>
      <c r="H172" s="21">
        <v>291.48</v>
      </c>
      <c r="I172" s="22" t="s">
        <v>100</v>
      </c>
    </row>
    <row r="173" spans="1:9" s="28" customFormat="1" ht="22.5" outlineLevel="2" x14ac:dyDescent="0.25">
      <c r="A173" s="16">
        <v>89</v>
      </c>
      <c r="B173" s="17">
        <v>44649</v>
      </c>
      <c r="C173" s="18" t="s">
        <v>120</v>
      </c>
      <c r="D173" s="19" t="s">
        <v>115</v>
      </c>
      <c r="E173" s="20">
        <v>0</v>
      </c>
      <c r="F173" s="20">
        <v>187.68</v>
      </c>
      <c r="G173" s="20">
        <v>103.8</v>
      </c>
      <c r="H173" s="21">
        <v>291.48</v>
      </c>
      <c r="I173" s="22" t="s">
        <v>101</v>
      </c>
    </row>
    <row r="174" spans="1:9" s="28" customFormat="1" ht="33.75" outlineLevel="2" x14ac:dyDescent="0.25">
      <c r="A174" s="16">
        <v>90</v>
      </c>
      <c r="B174" s="17">
        <v>44649</v>
      </c>
      <c r="C174" s="18" t="s">
        <v>120</v>
      </c>
      <c r="D174" s="19" t="s">
        <v>115</v>
      </c>
      <c r="E174" s="20">
        <v>0</v>
      </c>
      <c r="F174" s="20">
        <v>187.68</v>
      </c>
      <c r="G174" s="20">
        <v>103.8</v>
      </c>
      <c r="H174" s="21">
        <v>291.48</v>
      </c>
      <c r="I174" s="22" t="s">
        <v>102</v>
      </c>
    </row>
    <row r="175" spans="1:9" s="28" customFormat="1" ht="22.5" outlineLevel="2" x14ac:dyDescent="0.25">
      <c r="A175" s="16">
        <v>91</v>
      </c>
      <c r="B175" s="17">
        <v>44649</v>
      </c>
      <c r="C175" s="18" t="s">
        <v>120</v>
      </c>
      <c r="D175" s="19" t="s">
        <v>115</v>
      </c>
      <c r="E175" s="20">
        <v>0</v>
      </c>
      <c r="F175" s="20">
        <v>187.68</v>
      </c>
      <c r="G175" s="20">
        <v>103.8</v>
      </c>
      <c r="H175" s="21">
        <v>291.48</v>
      </c>
      <c r="I175" s="22" t="s">
        <v>103</v>
      </c>
    </row>
    <row r="176" spans="1:9" s="28" customFormat="1" ht="22.5" outlineLevel="2" x14ac:dyDescent="0.25">
      <c r="A176" s="16">
        <v>92</v>
      </c>
      <c r="B176" s="17">
        <v>44649</v>
      </c>
      <c r="C176" s="18" t="s">
        <v>120</v>
      </c>
      <c r="D176" s="19" t="s">
        <v>115</v>
      </c>
      <c r="E176" s="20">
        <v>0</v>
      </c>
      <c r="F176" s="20">
        <v>187.68</v>
      </c>
      <c r="G176" s="20">
        <v>103.8</v>
      </c>
      <c r="H176" s="21">
        <v>291.48</v>
      </c>
      <c r="I176" s="22" t="s">
        <v>104</v>
      </c>
    </row>
    <row r="177" spans="1:9" s="28" customFormat="1" ht="33.75" outlineLevel="2" x14ac:dyDescent="0.25">
      <c r="A177" s="16">
        <v>93</v>
      </c>
      <c r="B177" s="17">
        <v>44649</v>
      </c>
      <c r="C177" s="18" t="s">
        <v>120</v>
      </c>
      <c r="D177" s="19" t="s">
        <v>115</v>
      </c>
      <c r="E177" s="20">
        <v>0</v>
      </c>
      <c r="F177" s="20">
        <v>187.68</v>
      </c>
      <c r="G177" s="20">
        <v>103.8</v>
      </c>
      <c r="H177" s="21">
        <v>291.48</v>
      </c>
      <c r="I177" s="22" t="s">
        <v>105</v>
      </c>
    </row>
    <row r="178" spans="1:9" s="28" customFormat="1" ht="33.75" outlineLevel="2" x14ac:dyDescent="0.25">
      <c r="A178" s="16">
        <v>113</v>
      </c>
      <c r="B178" s="17">
        <v>44656</v>
      </c>
      <c r="C178" s="18" t="s">
        <v>120</v>
      </c>
      <c r="D178" s="19" t="s">
        <v>115</v>
      </c>
      <c r="E178" s="20">
        <v>0</v>
      </c>
      <c r="F178" s="20">
        <v>93.84</v>
      </c>
      <c r="G178" s="20">
        <v>107.26</v>
      </c>
      <c r="H178" s="21">
        <v>201.10000000000002</v>
      </c>
      <c r="I178" s="22" t="s">
        <v>148</v>
      </c>
    </row>
    <row r="179" spans="1:9" s="28" customFormat="1" ht="33.75" outlineLevel="2" x14ac:dyDescent="0.25">
      <c r="A179" s="16">
        <v>114</v>
      </c>
      <c r="B179" s="17">
        <v>44656</v>
      </c>
      <c r="C179" s="18" t="s">
        <v>120</v>
      </c>
      <c r="D179" s="19" t="s">
        <v>115</v>
      </c>
      <c r="E179" s="20">
        <v>0</v>
      </c>
      <c r="F179" s="20">
        <v>187.68</v>
      </c>
      <c r="G179" s="20">
        <v>103.8</v>
      </c>
      <c r="H179" s="21">
        <v>291.48</v>
      </c>
      <c r="I179" s="22" t="s">
        <v>149</v>
      </c>
    </row>
    <row r="180" spans="1:9" s="28" customFormat="1" ht="33.75" outlineLevel="2" x14ac:dyDescent="0.25">
      <c r="A180" s="16">
        <v>131</v>
      </c>
      <c r="B180" s="17">
        <v>44670</v>
      </c>
      <c r="C180" s="18" t="s">
        <v>120</v>
      </c>
      <c r="D180" s="19" t="s">
        <v>115</v>
      </c>
      <c r="E180" s="20">
        <v>0</v>
      </c>
      <c r="F180" s="20">
        <v>187.68</v>
      </c>
      <c r="G180" s="20">
        <v>103.8</v>
      </c>
      <c r="H180" s="21">
        <v>291.48</v>
      </c>
      <c r="I180" s="22" t="s">
        <v>166</v>
      </c>
    </row>
    <row r="181" spans="1:9" s="28" customFormat="1" ht="33.75" outlineLevel="2" x14ac:dyDescent="0.25">
      <c r="A181" s="29">
        <v>139</v>
      </c>
      <c r="B181" s="30">
        <v>44677</v>
      </c>
      <c r="C181" s="31" t="s">
        <v>120</v>
      </c>
      <c r="D181" s="32" t="s">
        <v>115</v>
      </c>
      <c r="E181" s="33">
        <v>0</v>
      </c>
      <c r="F181" s="33">
        <v>93.84</v>
      </c>
      <c r="G181" s="33">
        <v>103.8</v>
      </c>
      <c r="H181" s="34">
        <v>197.64</v>
      </c>
      <c r="I181" s="35" t="s">
        <v>174</v>
      </c>
    </row>
    <row r="182" spans="1:9" s="28" customFormat="1" ht="33.75" outlineLevel="2" x14ac:dyDescent="0.25">
      <c r="A182" s="16">
        <v>140</v>
      </c>
      <c r="B182" s="17">
        <v>44677</v>
      </c>
      <c r="C182" s="18" t="s">
        <v>120</v>
      </c>
      <c r="D182" s="19" t="s">
        <v>115</v>
      </c>
      <c r="E182" s="20">
        <v>781.98</v>
      </c>
      <c r="F182" s="20">
        <v>375.36</v>
      </c>
      <c r="G182" s="20">
        <v>0</v>
      </c>
      <c r="H182" s="21">
        <v>1157.3400000000001</v>
      </c>
      <c r="I182" s="22" t="s">
        <v>175</v>
      </c>
    </row>
    <row r="183" spans="1:9" s="28" customFormat="1" ht="33.75" outlineLevel="2" x14ac:dyDescent="0.25">
      <c r="A183" s="29">
        <v>142</v>
      </c>
      <c r="B183" s="30">
        <v>44677</v>
      </c>
      <c r="C183" s="31" t="s">
        <v>120</v>
      </c>
      <c r="D183" s="32" t="s">
        <v>115</v>
      </c>
      <c r="E183" s="33">
        <v>0</v>
      </c>
      <c r="F183" s="33">
        <v>187.68</v>
      </c>
      <c r="G183" s="33">
        <v>103.8</v>
      </c>
      <c r="H183" s="34">
        <v>291.48</v>
      </c>
      <c r="I183" s="35" t="s">
        <v>177</v>
      </c>
    </row>
    <row r="184" spans="1:9" s="28" customFormat="1" ht="33.75" outlineLevel="2" x14ac:dyDescent="0.25">
      <c r="A184" s="16">
        <v>143</v>
      </c>
      <c r="B184" s="17">
        <v>44677</v>
      </c>
      <c r="C184" s="18" t="s">
        <v>120</v>
      </c>
      <c r="D184" s="19" t="s">
        <v>115</v>
      </c>
      <c r="E184" s="20">
        <v>0</v>
      </c>
      <c r="F184" s="20">
        <v>187.68</v>
      </c>
      <c r="G184" s="20">
        <v>103.8</v>
      </c>
      <c r="H184" s="21">
        <v>291.48</v>
      </c>
      <c r="I184" s="22" t="s">
        <v>178</v>
      </c>
    </row>
    <row r="185" spans="1:9" s="28" customFormat="1" ht="45" outlineLevel="2" x14ac:dyDescent="0.25">
      <c r="A185" s="16">
        <v>144</v>
      </c>
      <c r="B185" s="17">
        <v>44677</v>
      </c>
      <c r="C185" s="18" t="s">
        <v>120</v>
      </c>
      <c r="D185" s="19" t="s">
        <v>115</v>
      </c>
      <c r="E185" s="20">
        <v>0</v>
      </c>
      <c r="F185" s="20">
        <v>187.68</v>
      </c>
      <c r="G185" s="20">
        <v>117.64</v>
      </c>
      <c r="H185" s="21">
        <v>305.32</v>
      </c>
      <c r="I185" s="22" t="s">
        <v>179</v>
      </c>
    </row>
    <row r="186" spans="1:9" s="28" customFormat="1" ht="67.5" outlineLevel="2" x14ac:dyDescent="0.25">
      <c r="A186" s="16">
        <v>145</v>
      </c>
      <c r="B186" s="17">
        <v>44677</v>
      </c>
      <c r="C186" s="18" t="s">
        <v>120</v>
      </c>
      <c r="D186" s="19" t="s">
        <v>115</v>
      </c>
      <c r="E186" s="20">
        <v>0</v>
      </c>
      <c r="F186" s="20">
        <v>187.68</v>
      </c>
      <c r="G186" s="20">
        <v>162.62</v>
      </c>
      <c r="H186" s="21">
        <v>350.3</v>
      </c>
      <c r="I186" s="22" t="s">
        <v>180</v>
      </c>
    </row>
    <row r="187" spans="1:9" s="28" customFormat="1" ht="33.75" outlineLevel="2" x14ac:dyDescent="0.25">
      <c r="A187" s="16">
        <v>146</v>
      </c>
      <c r="B187" s="17">
        <v>44677</v>
      </c>
      <c r="C187" s="18" t="s">
        <v>120</v>
      </c>
      <c r="D187" s="19" t="s">
        <v>115</v>
      </c>
      <c r="E187" s="20">
        <v>0</v>
      </c>
      <c r="F187" s="20">
        <v>187.68</v>
      </c>
      <c r="G187" s="20">
        <v>103.8</v>
      </c>
      <c r="H187" s="21">
        <v>291.48</v>
      </c>
      <c r="I187" s="22" t="s">
        <v>181</v>
      </c>
    </row>
    <row r="188" spans="1:9" s="28" customFormat="1" ht="33.75" outlineLevel="2" x14ac:dyDescent="0.25">
      <c r="A188" s="16">
        <v>147</v>
      </c>
      <c r="B188" s="17">
        <v>44677</v>
      </c>
      <c r="C188" s="18" t="s">
        <v>120</v>
      </c>
      <c r="D188" s="19" t="s">
        <v>115</v>
      </c>
      <c r="E188" s="20">
        <v>0</v>
      </c>
      <c r="F188" s="20">
        <v>187.68</v>
      </c>
      <c r="G188" s="20">
        <v>103.8</v>
      </c>
      <c r="H188" s="21">
        <v>291.48</v>
      </c>
      <c r="I188" s="22" t="s">
        <v>182</v>
      </c>
    </row>
    <row r="189" spans="1:9" s="28" customFormat="1" ht="33.75" outlineLevel="2" x14ac:dyDescent="0.25">
      <c r="A189" s="16">
        <v>148</v>
      </c>
      <c r="B189" s="17">
        <v>44677</v>
      </c>
      <c r="C189" s="18" t="s">
        <v>120</v>
      </c>
      <c r="D189" s="19" t="s">
        <v>115</v>
      </c>
      <c r="E189" s="20">
        <v>0</v>
      </c>
      <c r="F189" s="20">
        <v>187.68</v>
      </c>
      <c r="G189" s="20">
        <v>103.8</v>
      </c>
      <c r="H189" s="21">
        <v>291.48</v>
      </c>
      <c r="I189" s="22" t="s">
        <v>183</v>
      </c>
    </row>
    <row r="190" spans="1:9" s="28" customFormat="1" ht="33.75" outlineLevel="2" x14ac:dyDescent="0.25">
      <c r="A190" s="16">
        <v>149</v>
      </c>
      <c r="B190" s="17">
        <v>44677</v>
      </c>
      <c r="C190" s="18" t="s">
        <v>120</v>
      </c>
      <c r="D190" s="19" t="s">
        <v>115</v>
      </c>
      <c r="E190" s="20">
        <v>0</v>
      </c>
      <c r="F190" s="20">
        <v>93.84</v>
      </c>
      <c r="G190" s="20">
        <v>103.8</v>
      </c>
      <c r="H190" s="21">
        <v>197.64</v>
      </c>
      <c r="I190" s="22" t="s">
        <v>184</v>
      </c>
    </row>
    <row r="191" spans="1:9" s="28" customFormat="1" ht="33.75" outlineLevel="2" x14ac:dyDescent="0.25">
      <c r="A191" s="16">
        <v>150</v>
      </c>
      <c r="B191" s="17">
        <v>44677</v>
      </c>
      <c r="C191" s="18" t="s">
        <v>120</v>
      </c>
      <c r="D191" s="19" t="s">
        <v>115</v>
      </c>
      <c r="E191" s="20">
        <v>0</v>
      </c>
      <c r="F191" s="20">
        <v>93.84</v>
      </c>
      <c r="G191" s="20">
        <v>105.53</v>
      </c>
      <c r="H191" s="21">
        <v>199.37</v>
      </c>
      <c r="I191" s="22" t="s">
        <v>185</v>
      </c>
    </row>
    <row r="192" spans="1:9" s="27" customFormat="1" ht="33.75" outlineLevel="2" x14ac:dyDescent="0.25">
      <c r="A192" s="16">
        <v>166</v>
      </c>
      <c r="B192" s="17">
        <v>44698</v>
      </c>
      <c r="C192" s="18" t="s">
        <v>120</v>
      </c>
      <c r="D192" s="19" t="s">
        <v>115</v>
      </c>
      <c r="E192" s="20">
        <v>0</v>
      </c>
      <c r="F192" s="20">
        <v>187.68</v>
      </c>
      <c r="G192" s="20">
        <v>103.8</v>
      </c>
      <c r="H192" s="21">
        <v>291.48</v>
      </c>
      <c r="I192" s="22" t="s">
        <v>211</v>
      </c>
    </row>
    <row r="193" spans="1:9" s="27" customFormat="1" ht="22.5" outlineLevel="2" x14ac:dyDescent="0.25">
      <c r="A193" s="16">
        <v>167</v>
      </c>
      <c r="B193" s="17">
        <v>44698</v>
      </c>
      <c r="C193" s="18" t="s">
        <v>120</v>
      </c>
      <c r="D193" s="19" t="s">
        <v>115</v>
      </c>
      <c r="E193" s="20">
        <v>0</v>
      </c>
      <c r="F193" s="20">
        <v>187.68</v>
      </c>
      <c r="G193" s="20">
        <v>103.8</v>
      </c>
      <c r="H193" s="21">
        <v>291.48</v>
      </c>
      <c r="I193" s="22" t="s">
        <v>212</v>
      </c>
    </row>
    <row r="194" spans="1:9" s="27" customFormat="1" ht="33.75" outlineLevel="2" x14ac:dyDescent="0.25">
      <c r="A194" s="16">
        <v>168</v>
      </c>
      <c r="B194" s="17">
        <v>44698</v>
      </c>
      <c r="C194" s="18" t="s">
        <v>120</v>
      </c>
      <c r="D194" s="19" t="s">
        <v>115</v>
      </c>
      <c r="E194" s="20">
        <v>0</v>
      </c>
      <c r="F194" s="20">
        <v>187.68</v>
      </c>
      <c r="G194" s="20">
        <v>103.8</v>
      </c>
      <c r="H194" s="21">
        <v>291.48</v>
      </c>
      <c r="I194" s="22" t="s">
        <v>213</v>
      </c>
    </row>
    <row r="195" spans="1:9" s="27" customFormat="1" ht="33.75" outlineLevel="2" x14ac:dyDescent="0.25">
      <c r="A195" s="16">
        <v>169</v>
      </c>
      <c r="B195" s="17">
        <v>44698</v>
      </c>
      <c r="C195" s="18" t="s">
        <v>120</v>
      </c>
      <c r="D195" s="19" t="s">
        <v>115</v>
      </c>
      <c r="E195" s="20">
        <v>0</v>
      </c>
      <c r="F195" s="20">
        <v>187.68</v>
      </c>
      <c r="G195" s="20">
        <v>103.8</v>
      </c>
      <c r="H195" s="21">
        <v>291.48</v>
      </c>
      <c r="I195" s="22" t="s">
        <v>214</v>
      </c>
    </row>
    <row r="196" spans="1:9" s="27" customFormat="1" ht="33.75" outlineLevel="2" x14ac:dyDescent="0.25">
      <c r="A196" s="16">
        <v>170</v>
      </c>
      <c r="B196" s="17">
        <v>44698</v>
      </c>
      <c r="C196" s="18" t="s">
        <v>120</v>
      </c>
      <c r="D196" s="19" t="s">
        <v>115</v>
      </c>
      <c r="E196" s="20">
        <v>0</v>
      </c>
      <c r="F196" s="20">
        <v>187.68</v>
      </c>
      <c r="G196" s="20">
        <v>103.8</v>
      </c>
      <c r="H196" s="21">
        <v>291.48</v>
      </c>
      <c r="I196" s="22" t="s">
        <v>215</v>
      </c>
    </row>
    <row r="197" spans="1:9" s="27" customFormat="1" ht="33.75" outlineLevel="2" x14ac:dyDescent="0.25">
      <c r="A197" s="16">
        <v>171</v>
      </c>
      <c r="B197" s="17">
        <v>44698</v>
      </c>
      <c r="C197" s="18" t="s">
        <v>120</v>
      </c>
      <c r="D197" s="19" t="s">
        <v>115</v>
      </c>
      <c r="E197" s="20">
        <v>1642.1999999999998</v>
      </c>
      <c r="F197" s="20">
        <v>656.81999999999994</v>
      </c>
      <c r="G197" s="20">
        <v>500.4</v>
      </c>
      <c r="H197" s="21">
        <v>2799.4199999999996</v>
      </c>
      <c r="I197" s="22" t="s">
        <v>216</v>
      </c>
    </row>
    <row r="198" spans="1:9" s="27" customFormat="1" ht="33.75" outlineLevel="2" x14ac:dyDescent="0.25">
      <c r="A198" s="16">
        <v>172</v>
      </c>
      <c r="B198" s="17">
        <v>44698</v>
      </c>
      <c r="C198" s="18" t="s">
        <v>120</v>
      </c>
      <c r="D198" s="19" t="s">
        <v>115</v>
      </c>
      <c r="E198" s="20">
        <v>0</v>
      </c>
      <c r="F198" s="20">
        <v>93.84</v>
      </c>
      <c r="G198" s="20">
        <v>119.37</v>
      </c>
      <c r="H198" s="21">
        <v>213.21</v>
      </c>
      <c r="I198" s="22" t="s">
        <v>217</v>
      </c>
    </row>
    <row r="199" spans="1:9" s="27" customFormat="1" ht="33.75" outlineLevel="2" x14ac:dyDescent="0.25">
      <c r="A199" s="16">
        <v>173</v>
      </c>
      <c r="B199" s="17">
        <v>44698</v>
      </c>
      <c r="C199" s="18" t="s">
        <v>120</v>
      </c>
      <c r="D199" s="19" t="s">
        <v>115</v>
      </c>
      <c r="E199" s="20">
        <v>390.99</v>
      </c>
      <c r="F199" s="20">
        <v>281.52</v>
      </c>
      <c r="G199" s="20">
        <v>629.72</v>
      </c>
      <c r="H199" s="21">
        <v>1302.23</v>
      </c>
      <c r="I199" s="22" t="s">
        <v>218</v>
      </c>
    </row>
    <row r="200" spans="1:9" s="27" customFormat="1" ht="67.5" outlineLevel="2" x14ac:dyDescent="0.25">
      <c r="A200" s="16">
        <v>188</v>
      </c>
      <c r="B200" s="17">
        <v>44705</v>
      </c>
      <c r="C200" s="18" t="s">
        <v>120</v>
      </c>
      <c r="D200" s="19" t="s">
        <v>115</v>
      </c>
      <c r="E200" s="20">
        <v>0</v>
      </c>
      <c r="F200" s="20">
        <v>750.72</v>
      </c>
      <c r="G200" s="20">
        <v>563.04</v>
      </c>
      <c r="H200" s="21">
        <v>1313.76</v>
      </c>
      <c r="I200" s="22" t="s">
        <v>232</v>
      </c>
    </row>
    <row r="201" spans="1:9" s="27" customFormat="1" ht="33.75" outlineLevel="2" x14ac:dyDescent="0.25">
      <c r="A201" s="16">
        <v>206</v>
      </c>
      <c r="B201" s="17">
        <v>44712</v>
      </c>
      <c r="C201" s="18" t="s">
        <v>120</v>
      </c>
      <c r="D201" s="19" t="s">
        <v>115</v>
      </c>
      <c r="E201" s="20">
        <v>390.99</v>
      </c>
      <c r="F201" s="20">
        <v>375.36</v>
      </c>
      <c r="G201" s="20">
        <v>795.8</v>
      </c>
      <c r="H201" s="21">
        <v>1562.15</v>
      </c>
      <c r="I201" s="22" t="s">
        <v>247</v>
      </c>
    </row>
    <row r="202" spans="1:9" ht="33.75" outlineLevel="2" x14ac:dyDescent="0.25">
      <c r="A202" s="16">
        <v>207</v>
      </c>
      <c r="B202" s="17">
        <v>44712</v>
      </c>
      <c r="C202" s="18" t="s">
        <v>120</v>
      </c>
      <c r="D202" s="19" t="s">
        <v>115</v>
      </c>
      <c r="E202" s="20">
        <v>0</v>
      </c>
      <c r="F202" s="20">
        <v>93.84</v>
      </c>
      <c r="G202" s="20">
        <v>95.15</v>
      </c>
      <c r="H202" s="21">
        <v>188.99</v>
      </c>
      <c r="I202" s="22" t="s">
        <v>248</v>
      </c>
    </row>
    <row r="203" spans="1:9" ht="33.75" outlineLevel="2" x14ac:dyDescent="0.25">
      <c r="A203" s="16" t="s">
        <v>192</v>
      </c>
      <c r="B203" s="17">
        <v>44664</v>
      </c>
      <c r="C203" s="18" t="s">
        <v>120</v>
      </c>
      <c r="D203" s="19" t="s">
        <v>115</v>
      </c>
      <c r="E203" s="20">
        <v>0</v>
      </c>
      <c r="F203" s="20">
        <v>79.67</v>
      </c>
      <c r="G203" s="20">
        <v>88.2</v>
      </c>
      <c r="H203" s="21">
        <v>167.87</v>
      </c>
      <c r="I203" s="22" t="s">
        <v>189</v>
      </c>
    </row>
    <row r="204" spans="1:9" ht="33.75" outlineLevel="2" x14ac:dyDescent="0.25">
      <c r="A204" s="16" t="s">
        <v>192</v>
      </c>
      <c r="B204" s="17">
        <v>44664</v>
      </c>
      <c r="C204" s="18" t="s">
        <v>120</v>
      </c>
      <c r="D204" s="19" t="s">
        <v>115</v>
      </c>
      <c r="E204" s="20">
        <v>0</v>
      </c>
      <c r="F204" s="20">
        <v>79.67</v>
      </c>
      <c r="G204" s="20">
        <v>88.2</v>
      </c>
      <c r="H204" s="21">
        <v>167.87</v>
      </c>
      <c r="I204" s="22" t="s">
        <v>189</v>
      </c>
    </row>
    <row r="205" spans="1:9" ht="33.75" outlineLevel="2" x14ac:dyDescent="0.25">
      <c r="A205" s="16" t="s">
        <v>193</v>
      </c>
      <c r="B205" s="17">
        <v>44664</v>
      </c>
      <c r="C205" s="18" t="s">
        <v>120</v>
      </c>
      <c r="D205" s="19" t="s">
        <v>115</v>
      </c>
      <c r="E205" s="20">
        <v>0</v>
      </c>
      <c r="F205" s="20">
        <v>79.67</v>
      </c>
      <c r="G205" s="20">
        <v>88.2</v>
      </c>
      <c r="H205" s="21">
        <v>167.87</v>
      </c>
      <c r="I205" s="22" t="s">
        <v>190</v>
      </c>
    </row>
    <row r="206" spans="1:9" ht="33.75" outlineLevel="2" x14ac:dyDescent="0.25">
      <c r="A206" s="16" t="s">
        <v>193</v>
      </c>
      <c r="B206" s="17">
        <v>44664</v>
      </c>
      <c r="C206" s="18" t="s">
        <v>120</v>
      </c>
      <c r="D206" s="19" t="s">
        <v>115</v>
      </c>
      <c r="E206" s="20">
        <v>0</v>
      </c>
      <c r="F206" s="20">
        <v>79.67</v>
      </c>
      <c r="G206" s="20">
        <v>88.2</v>
      </c>
      <c r="H206" s="21">
        <v>167.87</v>
      </c>
      <c r="I206" s="22" t="s">
        <v>190</v>
      </c>
    </row>
    <row r="207" spans="1:9" ht="33.75" outlineLevel="2" x14ac:dyDescent="0.25">
      <c r="A207" s="16" t="s">
        <v>194</v>
      </c>
      <c r="B207" s="17">
        <v>44664</v>
      </c>
      <c r="C207" s="18" t="s">
        <v>120</v>
      </c>
      <c r="D207" s="19" t="s">
        <v>115</v>
      </c>
      <c r="E207" s="20">
        <v>0</v>
      </c>
      <c r="F207" s="20">
        <v>79.67</v>
      </c>
      <c r="G207" s="20">
        <v>88.2</v>
      </c>
      <c r="H207" s="21">
        <v>167.87</v>
      </c>
      <c r="I207" s="22" t="s">
        <v>191</v>
      </c>
    </row>
    <row r="208" spans="1:9" ht="33.75" outlineLevel="2" x14ac:dyDescent="0.25">
      <c r="A208" s="29" t="s">
        <v>194</v>
      </c>
      <c r="B208" s="30">
        <v>44664</v>
      </c>
      <c r="C208" s="31" t="s">
        <v>120</v>
      </c>
      <c r="D208" s="32" t="s">
        <v>115</v>
      </c>
      <c r="E208" s="33">
        <v>0</v>
      </c>
      <c r="F208" s="33">
        <v>79.67</v>
      </c>
      <c r="G208" s="33">
        <v>88.2</v>
      </c>
      <c r="H208" s="34">
        <v>167.87</v>
      </c>
      <c r="I208" s="35" t="s">
        <v>191</v>
      </c>
    </row>
    <row r="209" spans="1:9" s="46" customFormat="1" outlineLevel="1" x14ac:dyDescent="0.25">
      <c r="A209" s="42"/>
      <c r="B209" s="43"/>
      <c r="C209" s="44" t="s">
        <v>300</v>
      </c>
      <c r="D209" s="38"/>
      <c r="E209" s="39">
        <f>SUBTOTAL(9,E149:E208)</f>
        <v>4519.8999999999996</v>
      </c>
      <c r="F209" s="39">
        <f>SUBTOTAL(9,F149:F208)</f>
        <v>11989.000000000005</v>
      </c>
      <c r="G209" s="39">
        <f>SUBTOTAL(9,G149:G208)</f>
        <v>8892.320000000007</v>
      </c>
      <c r="H209" s="40">
        <f>SUBTOTAL(9,H149:H208)</f>
        <v>25401.219999999983</v>
      </c>
      <c r="I209" s="41"/>
    </row>
    <row r="210" spans="1:9" ht="33.75" outlineLevel="2" x14ac:dyDescent="0.25">
      <c r="A210" s="29">
        <v>45</v>
      </c>
      <c r="B210" s="30">
        <v>44623</v>
      </c>
      <c r="C210" s="31" t="s">
        <v>127</v>
      </c>
      <c r="D210" s="32" t="s">
        <v>115</v>
      </c>
      <c r="E210" s="33">
        <v>390.99</v>
      </c>
      <c r="F210" s="33">
        <v>187.68</v>
      </c>
      <c r="G210" s="33">
        <v>470.56</v>
      </c>
      <c r="H210" s="34">
        <v>1049.23</v>
      </c>
      <c r="I210" s="35" t="s">
        <v>60</v>
      </c>
    </row>
    <row r="211" spans="1:9" ht="33.75" outlineLevel="2" x14ac:dyDescent="0.25">
      <c r="A211" s="16">
        <v>72</v>
      </c>
      <c r="B211" s="17">
        <v>44635</v>
      </c>
      <c r="C211" s="18" t="s">
        <v>127</v>
      </c>
      <c r="D211" s="19" t="s">
        <v>115</v>
      </c>
      <c r="E211" s="20">
        <v>390.99</v>
      </c>
      <c r="F211" s="20">
        <v>187.68</v>
      </c>
      <c r="G211" s="20">
        <v>541.18000000000006</v>
      </c>
      <c r="H211" s="21">
        <v>1119.8500000000001</v>
      </c>
      <c r="I211" s="22" t="s">
        <v>86</v>
      </c>
    </row>
    <row r="212" spans="1:9" ht="33.75" outlineLevel="2" x14ac:dyDescent="0.25">
      <c r="A212" s="29">
        <v>122</v>
      </c>
      <c r="B212" s="30">
        <v>44663</v>
      </c>
      <c r="C212" s="31" t="s">
        <v>127</v>
      </c>
      <c r="D212" s="32" t="s">
        <v>115</v>
      </c>
      <c r="E212" s="33">
        <v>390.99</v>
      </c>
      <c r="F212" s="33">
        <v>187.68</v>
      </c>
      <c r="G212" s="33">
        <v>534.26</v>
      </c>
      <c r="H212" s="21">
        <v>1112.93</v>
      </c>
      <c r="I212" s="35" t="s">
        <v>157</v>
      </c>
    </row>
    <row r="213" spans="1:9" ht="33.75" outlineLevel="2" x14ac:dyDescent="0.25">
      <c r="A213" s="16">
        <v>186</v>
      </c>
      <c r="B213" s="17">
        <v>44698</v>
      </c>
      <c r="C213" s="18" t="s">
        <v>127</v>
      </c>
      <c r="D213" s="19" t="s">
        <v>115</v>
      </c>
      <c r="E213" s="20">
        <v>390.99</v>
      </c>
      <c r="F213" s="20">
        <v>187.68</v>
      </c>
      <c r="G213" s="20">
        <v>470.56</v>
      </c>
      <c r="H213" s="21">
        <v>1049.23</v>
      </c>
      <c r="I213" s="22" t="s">
        <v>230</v>
      </c>
    </row>
    <row r="214" spans="1:9" ht="33.75" outlineLevel="2" x14ac:dyDescent="0.25">
      <c r="A214" s="16">
        <v>213</v>
      </c>
      <c r="B214" s="17">
        <v>44712</v>
      </c>
      <c r="C214" s="18" t="s">
        <v>127</v>
      </c>
      <c r="D214" s="19" t="s">
        <v>115</v>
      </c>
      <c r="E214" s="20">
        <v>0</v>
      </c>
      <c r="F214" s="20">
        <v>93.84</v>
      </c>
      <c r="G214" s="20">
        <v>228.35999999999999</v>
      </c>
      <c r="H214" s="21">
        <v>322.2</v>
      </c>
      <c r="I214" s="22" t="s">
        <v>324</v>
      </c>
    </row>
    <row r="215" spans="1:9" s="46" customFormat="1" outlineLevel="1" x14ac:dyDescent="0.25">
      <c r="A215" s="42"/>
      <c r="B215" s="43"/>
      <c r="C215" s="44" t="s">
        <v>301</v>
      </c>
      <c r="D215" s="38"/>
      <c r="E215" s="39">
        <f>SUBTOTAL(9,E210:E214)</f>
        <v>1563.96</v>
      </c>
      <c r="F215" s="39">
        <f>SUBTOTAL(9,F210:F214)</f>
        <v>844.56000000000006</v>
      </c>
      <c r="G215" s="39">
        <f>SUBTOTAL(9,G210:G214)</f>
        <v>2244.92</v>
      </c>
      <c r="H215" s="40">
        <f>SUBTOTAL(9,H210:H214)</f>
        <v>4653.4399999999996</v>
      </c>
      <c r="I215" s="41"/>
    </row>
    <row r="216" spans="1:9" ht="45" outlineLevel="2" x14ac:dyDescent="0.25">
      <c r="A216" s="29">
        <v>105</v>
      </c>
      <c r="B216" s="30">
        <v>44656</v>
      </c>
      <c r="C216" s="31" t="s">
        <v>186</v>
      </c>
      <c r="D216" s="32" t="s">
        <v>115</v>
      </c>
      <c r="E216" s="33">
        <v>1970.6100000000001</v>
      </c>
      <c r="F216" s="33">
        <v>1000.96</v>
      </c>
      <c r="G216" s="33">
        <v>407.35</v>
      </c>
      <c r="H216" s="34">
        <v>3378.92</v>
      </c>
      <c r="I216" s="35" t="s">
        <v>140</v>
      </c>
    </row>
    <row r="217" spans="1:9" ht="22.5" outlineLevel="2" x14ac:dyDescent="0.25">
      <c r="A217" s="16">
        <v>106</v>
      </c>
      <c r="B217" s="17">
        <v>44656</v>
      </c>
      <c r="C217" s="18" t="s">
        <v>186</v>
      </c>
      <c r="D217" s="19" t="s">
        <v>115</v>
      </c>
      <c r="E217" s="20">
        <v>0</v>
      </c>
      <c r="F217" s="20">
        <v>0</v>
      </c>
      <c r="G217" s="20">
        <v>164.35</v>
      </c>
      <c r="H217" s="21">
        <v>164.35</v>
      </c>
      <c r="I217" s="22" t="s">
        <v>141</v>
      </c>
    </row>
    <row r="218" spans="1:9" ht="33.75" outlineLevel="2" x14ac:dyDescent="0.25">
      <c r="A218" s="16">
        <v>107</v>
      </c>
      <c r="B218" s="17">
        <v>44656</v>
      </c>
      <c r="C218" s="18" t="s">
        <v>186</v>
      </c>
      <c r="D218" s="19" t="s">
        <v>115</v>
      </c>
      <c r="E218" s="20">
        <v>0</v>
      </c>
      <c r="F218" s="20">
        <v>0</v>
      </c>
      <c r="G218" s="20">
        <v>224.9</v>
      </c>
      <c r="H218" s="21">
        <v>224.9</v>
      </c>
      <c r="I218" s="22" t="s">
        <v>142</v>
      </c>
    </row>
    <row r="219" spans="1:9" ht="33.75" outlineLevel="2" x14ac:dyDescent="0.25">
      <c r="A219" s="16">
        <v>108</v>
      </c>
      <c r="B219" s="17">
        <v>44656</v>
      </c>
      <c r="C219" s="18" t="s">
        <v>186</v>
      </c>
      <c r="D219" s="19" t="s">
        <v>115</v>
      </c>
      <c r="E219" s="20">
        <v>0</v>
      </c>
      <c r="F219" s="20">
        <v>187.68</v>
      </c>
      <c r="G219" s="20">
        <v>231.51</v>
      </c>
      <c r="H219" s="21">
        <v>419.19</v>
      </c>
      <c r="I219" s="22" t="s">
        <v>143</v>
      </c>
    </row>
    <row r="220" spans="1:9" ht="22.5" outlineLevel="2" x14ac:dyDescent="0.25">
      <c r="A220" s="16">
        <v>109</v>
      </c>
      <c r="B220" s="17">
        <v>44656</v>
      </c>
      <c r="C220" s="18" t="s">
        <v>186</v>
      </c>
      <c r="D220" s="19" t="s">
        <v>115</v>
      </c>
      <c r="E220" s="20">
        <v>0</v>
      </c>
      <c r="F220" s="20">
        <v>187.68</v>
      </c>
      <c r="G220" s="20">
        <v>174.73</v>
      </c>
      <c r="H220" s="21">
        <v>362.40999999999997</v>
      </c>
      <c r="I220" s="22" t="s">
        <v>144</v>
      </c>
    </row>
    <row r="221" spans="1:9" ht="33.75" outlineLevel="2" x14ac:dyDescent="0.25">
      <c r="A221" s="16">
        <v>127</v>
      </c>
      <c r="B221" s="17">
        <v>44670</v>
      </c>
      <c r="C221" s="18" t="s">
        <v>186</v>
      </c>
      <c r="D221" s="19" t="s">
        <v>115</v>
      </c>
      <c r="E221" s="20">
        <v>0</v>
      </c>
      <c r="F221" s="20">
        <v>93.84</v>
      </c>
      <c r="G221" s="20">
        <v>226.32</v>
      </c>
      <c r="H221" s="21">
        <v>320.15999999999997</v>
      </c>
      <c r="I221" s="22" t="s">
        <v>162</v>
      </c>
    </row>
    <row r="222" spans="1:9" ht="33.75" outlineLevel="2" x14ac:dyDescent="0.25">
      <c r="A222" s="16">
        <v>132</v>
      </c>
      <c r="B222" s="17">
        <v>44677</v>
      </c>
      <c r="C222" s="18" t="s">
        <v>186</v>
      </c>
      <c r="D222" s="19" t="s">
        <v>115</v>
      </c>
      <c r="E222" s="20">
        <v>0</v>
      </c>
      <c r="F222" s="20">
        <v>187.68</v>
      </c>
      <c r="G222" s="20">
        <v>231.51</v>
      </c>
      <c r="H222" s="21">
        <v>419.19</v>
      </c>
      <c r="I222" s="22" t="s">
        <v>167</v>
      </c>
    </row>
    <row r="223" spans="1:9" ht="33.75" outlineLevel="2" x14ac:dyDescent="0.25">
      <c r="A223" s="16">
        <v>133</v>
      </c>
      <c r="B223" s="17">
        <v>44677</v>
      </c>
      <c r="C223" s="18" t="s">
        <v>186</v>
      </c>
      <c r="D223" s="19" t="s">
        <v>115</v>
      </c>
      <c r="E223" s="20">
        <v>0</v>
      </c>
      <c r="F223" s="20">
        <v>187.68</v>
      </c>
      <c r="G223" s="20">
        <v>231.51</v>
      </c>
      <c r="H223" s="21">
        <v>419.19</v>
      </c>
      <c r="I223" s="22" t="s">
        <v>168</v>
      </c>
    </row>
    <row r="224" spans="1:9" ht="33.75" outlineLevel="2" x14ac:dyDescent="0.25">
      <c r="A224" s="16">
        <v>134</v>
      </c>
      <c r="B224" s="17">
        <v>44677</v>
      </c>
      <c r="C224" s="18" t="s">
        <v>186</v>
      </c>
      <c r="D224" s="19" t="s">
        <v>115</v>
      </c>
      <c r="E224" s="20">
        <v>0</v>
      </c>
      <c r="F224" s="20">
        <v>187.68</v>
      </c>
      <c r="G224" s="20">
        <v>231.51</v>
      </c>
      <c r="H224" s="21">
        <v>419.19</v>
      </c>
      <c r="I224" s="22" t="s">
        <v>169</v>
      </c>
    </row>
    <row r="225" spans="1:9" ht="33.75" outlineLevel="2" x14ac:dyDescent="0.25">
      <c r="A225" s="16">
        <v>135</v>
      </c>
      <c r="B225" s="17">
        <v>44677</v>
      </c>
      <c r="C225" s="18" t="s">
        <v>186</v>
      </c>
      <c r="D225" s="19" t="s">
        <v>115</v>
      </c>
      <c r="E225" s="20">
        <v>0</v>
      </c>
      <c r="F225" s="20">
        <v>187.68</v>
      </c>
      <c r="G225" s="20">
        <v>231.51</v>
      </c>
      <c r="H225" s="21">
        <v>419.19</v>
      </c>
      <c r="I225" s="22" t="s">
        <v>170</v>
      </c>
    </row>
    <row r="226" spans="1:9" ht="33.75" outlineLevel="2" x14ac:dyDescent="0.25">
      <c r="A226" s="16">
        <v>136</v>
      </c>
      <c r="B226" s="17">
        <v>44677</v>
      </c>
      <c r="C226" s="18" t="s">
        <v>186</v>
      </c>
      <c r="D226" s="19" t="s">
        <v>115</v>
      </c>
      <c r="E226" s="20">
        <v>0</v>
      </c>
      <c r="F226" s="20">
        <v>187.68</v>
      </c>
      <c r="G226" s="20">
        <v>231.51</v>
      </c>
      <c r="H226" s="21">
        <v>419.19</v>
      </c>
      <c r="I226" s="22" t="s">
        <v>171</v>
      </c>
    </row>
    <row r="227" spans="1:9" ht="33.75" outlineLevel="2" x14ac:dyDescent="0.25">
      <c r="A227" s="16">
        <v>157</v>
      </c>
      <c r="B227" s="17">
        <v>44684</v>
      </c>
      <c r="C227" s="18" t="s">
        <v>186</v>
      </c>
      <c r="D227" s="19" t="s">
        <v>115</v>
      </c>
      <c r="E227" s="20">
        <v>0</v>
      </c>
      <c r="F227" s="20">
        <v>187.68</v>
      </c>
      <c r="G227" s="20">
        <v>231.51</v>
      </c>
      <c r="H227" s="21">
        <v>419.19</v>
      </c>
      <c r="I227" s="22" t="s">
        <v>203</v>
      </c>
    </row>
    <row r="228" spans="1:9" ht="33.75" outlineLevel="2" x14ac:dyDescent="0.25">
      <c r="A228" s="16">
        <v>164</v>
      </c>
      <c r="B228" s="17">
        <v>44691</v>
      </c>
      <c r="C228" s="18" t="s">
        <v>186</v>
      </c>
      <c r="D228" s="19" t="s">
        <v>115</v>
      </c>
      <c r="E228" s="20">
        <v>0</v>
      </c>
      <c r="F228" s="20">
        <v>0</v>
      </c>
      <c r="G228" s="20">
        <v>0</v>
      </c>
      <c r="H228" s="21">
        <v>0</v>
      </c>
      <c r="I228" s="22" t="s">
        <v>319</v>
      </c>
    </row>
    <row r="229" spans="1:9" ht="33.75" outlineLevel="2" x14ac:dyDescent="0.25">
      <c r="A229" s="16">
        <v>190</v>
      </c>
      <c r="B229" s="17">
        <v>44705</v>
      </c>
      <c r="C229" s="18" t="s">
        <v>186</v>
      </c>
      <c r="D229" s="19" t="s">
        <v>115</v>
      </c>
      <c r="E229" s="20">
        <v>0</v>
      </c>
      <c r="F229" s="20">
        <v>93.84</v>
      </c>
      <c r="G229" s="20">
        <v>231.51</v>
      </c>
      <c r="H229" s="21">
        <v>325.35000000000002</v>
      </c>
      <c r="I229" s="22" t="s">
        <v>234</v>
      </c>
    </row>
    <row r="230" spans="1:9" ht="33.75" outlineLevel="2" x14ac:dyDescent="0.25">
      <c r="A230" s="16">
        <v>191</v>
      </c>
      <c r="B230" s="17">
        <v>44705</v>
      </c>
      <c r="C230" s="18" t="s">
        <v>186</v>
      </c>
      <c r="D230" s="19" t="s">
        <v>115</v>
      </c>
      <c r="E230" s="20">
        <v>0</v>
      </c>
      <c r="F230" s="20">
        <v>187.68</v>
      </c>
      <c r="G230" s="20">
        <v>231.51</v>
      </c>
      <c r="H230" s="21">
        <v>419.19</v>
      </c>
      <c r="I230" s="22" t="s">
        <v>235</v>
      </c>
    </row>
    <row r="231" spans="1:9" ht="33.75" outlineLevel="2" x14ac:dyDescent="0.25">
      <c r="A231" s="16">
        <v>192</v>
      </c>
      <c r="B231" s="17">
        <v>44705</v>
      </c>
      <c r="C231" s="18" t="s">
        <v>186</v>
      </c>
      <c r="D231" s="19" t="s">
        <v>115</v>
      </c>
      <c r="E231" s="20">
        <v>0</v>
      </c>
      <c r="F231" s="20">
        <v>187.68</v>
      </c>
      <c r="G231" s="20">
        <v>231.51</v>
      </c>
      <c r="H231" s="21">
        <v>419.19</v>
      </c>
      <c r="I231" s="22" t="s">
        <v>236</v>
      </c>
    </row>
    <row r="232" spans="1:9" ht="56.25" outlineLevel="2" x14ac:dyDescent="0.25">
      <c r="A232" s="29">
        <v>193</v>
      </c>
      <c r="B232" s="30">
        <v>44705</v>
      </c>
      <c r="C232" s="31" t="s">
        <v>186</v>
      </c>
      <c r="D232" s="32" t="s">
        <v>115</v>
      </c>
      <c r="E232" s="33">
        <v>2627.48</v>
      </c>
      <c r="F232" s="33">
        <v>1000.96</v>
      </c>
      <c r="G232" s="33">
        <v>536.31999999999994</v>
      </c>
      <c r="H232" s="34">
        <v>4164.76</v>
      </c>
      <c r="I232" s="35" t="s">
        <v>237</v>
      </c>
    </row>
    <row r="233" spans="1:9" ht="33.75" outlineLevel="2" x14ac:dyDescent="0.25">
      <c r="A233" s="16">
        <v>208</v>
      </c>
      <c r="B233" s="17">
        <v>44712</v>
      </c>
      <c r="C233" s="18" t="s">
        <v>186</v>
      </c>
      <c r="D233" s="19" t="s">
        <v>115</v>
      </c>
      <c r="E233" s="20">
        <v>390.99</v>
      </c>
      <c r="F233" s="20">
        <v>375.36</v>
      </c>
      <c r="G233" s="20">
        <v>694.83999999999992</v>
      </c>
      <c r="H233" s="21">
        <v>1461.19</v>
      </c>
      <c r="I233" s="22" t="s">
        <v>249</v>
      </c>
    </row>
    <row r="234" spans="1:9" ht="33.75" outlineLevel="2" x14ac:dyDescent="0.25">
      <c r="A234" s="29">
        <v>209</v>
      </c>
      <c r="B234" s="30">
        <v>44712</v>
      </c>
      <c r="C234" s="31" t="s">
        <v>186</v>
      </c>
      <c r="D234" s="32" t="s">
        <v>115</v>
      </c>
      <c r="E234" s="33">
        <v>0</v>
      </c>
      <c r="F234" s="33">
        <v>187.68</v>
      </c>
      <c r="G234" s="33">
        <v>231.51</v>
      </c>
      <c r="H234" s="34">
        <v>419.19</v>
      </c>
      <c r="I234" s="35" t="s">
        <v>250</v>
      </c>
    </row>
    <row r="235" spans="1:9" ht="33.75" outlineLevel="2" x14ac:dyDescent="0.25">
      <c r="A235" s="16">
        <v>210</v>
      </c>
      <c r="B235" s="17">
        <v>44712</v>
      </c>
      <c r="C235" s="18" t="s">
        <v>186</v>
      </c>
      <c r="D235" s="19" t="s">
        <v>115</v>
      </c>
      <c r="E235" s="20">
        <v>0</v>
      </c>
      <c r="F235" s="20">
        <v>187.68</v>
      </c>
      <c r="G235" s="20">
        <v>231.51</v>
      </c>
      <c r="H235" s="21">
        <v>419.19</v>
      </c>
      <c r="I235" s="22" t="s">
        <v>251</v>
      </c>
    </row>
    <row r="236" spans="1:9" s="46" customFormat="1" outlineLevel="1" x14ac:dyDescent="0.25">
      <c r="A236" s="42"/>
      <c r="B236" s="43"/>
      <c r="C236" s="44" t="s">
        <v>302</v>
      </c>
      <c r="D236" s="38"/>
      <c r="E236" s="39">
        <f>SUBTOTAL(9,E216:E235)</f>
        <v>4989.08</v>
      </c>
      <c r="F236" s="39">
        <f>SUBTOTAL(9,F216:F235)</f>
        <v>4817.12</v>
      </c>
      <c r="G236" s="39">
        <f>SUBTOTAL(9,G216:G235)</f>
        <v>5206.9300000000012</v>
      </c>
      <c r="H236" s="40">
        <f>SUBTOTAL(9,H216:H235)</f>
        <v>15013.13</v>
      </c>
      <c r="I236" s="41"/>
    </row>
    <row r="237" spans="1:9" ht="33.75" outlineLevel="2" x14ac:dyDescent="0.25">
      <c r="A237" s="29">
        <v>78</v>
      </c>
      <c r="B237" s="30">
        <v>44635</v>
      </c>
      <c r="C237" s="31" t="s">
        <v>129</v>
      </c>
      <c r="D237" s="32" t="s">
        <v>115</v>
      </c>
      <c r="E237" s="33">
        <v>390.99</v>
      </c>
      <c r="F237" s="33">
        <v>375.36</v>
      </c>
      <c r="G237" s="33">
        <v>1180.8</v>
      </c>
      <c r="H237" s="34">
        <v>1947.15</v>
      </c>
      <c r="I237" s="35" t="s">
        <v>91</v>
      </c>
    </row>
    <row r="238" spans="1:9" ht="33.75" outlineLevel="2" x14ac:dyDescent="0.25">
      <c r="A238" s="16">
        <v>130</v>
      </c>
      <c r="B238" s="17">
        <v>44670</v>
      </c>
      <c r="C238" s="18" t="s">
        <v>129</v>
      </c>
      <c r="D238" s="19" t="s">
        <v>115</v>
      </c>
      <c r="E238" s="20">
        <v>0</v>
      </c>
      <c r="F238" s="20">
        <v>187.68</v>
      </c>
      <c r="G238" s="20">
        <v>368.18</v>
      </c>
      <c r="H238" s="21">
        <v>555.86</v>
      </c>
      <c r="I238" s="22" t="s">
        <v>165</v>
      </c>
    </row>
    <row r="239" spans="1:9" s="46" customFormat="1" outlineLevel="1" x14ac:dyDescent="0.25">
      <c r="A239" s="42"/>
      <c r="B239" s="43"/>
      <c r="C239" s="44" t="s">
        <v>303</v>
      </c>
      <c r="D239" s="38"/>
      <c r="E239" s="39">
        <f>SUBTOTAL(9,E237:E238)</f>
        <v>390.99</v>
      </c>
      <c r="F239" s="39">
        <f>SUBTOTAL(9,F237:F238)</f>
        <v>563.04</v>
      </c>
      <c r="G239" s="39">
        <f>SUBTOTAL(9,G237:G238)</f>
        <v>1548.98</v>
      </c>
      <c r="H239" s="40">
        <f>SUBTOTAL(9,H237:H238)</f>
        <v>2503.0100000000002</v>
      </c>
      <c r="I239" s="41"/>
    </row>
    <row r="240" spans="1:9" ht="45" outlineLevel="2" x14ac:dyDescent="0.25">
      <c r="A240" s="29">
        <v>2</v>
      </c>
      <c r="B240" s="30">
        <v>44586</v>
      </c>
      <c r="C240" s="31" t="s">
        <v>116</v>
      </c>
      <c r="D240" s="32" t="s">
        <v>115</v>
      </c>
      <c r="E240" s="33">
        <v>0</v>
      </c>
      <c r="F240" s="33">
        <v>187.68</v>
      </c>
      <c r="G240" s="33">
        <v>153.66</v>
      </c>
      <c r="H240" s="34">
        <v>341.34000000000003</v>
      </c>
      <c r="I240" s="35" t="s">
        <v>17</v>
      </c>
    </row>
    <row r="241" spans="1:9" ht="45" outlineLevel="2" x14ac:dyDescent="0.25">
      <c r="A241" s="16">
        <v>4</v>
      </c>
      <c r="B241" s="17">
        <v>44586</v>
      </c>
      <c r="C241" s="18" t="s">
        <v>116</v>
      </c>
      <c r="D241" s="19" t="s">
        <v>115</v>
      </c>
      <c r="E241" s="20">
        <v>0</v>
      </c>
      <c r="F241" s="20">
        <v>187.68</v>
      </c>
      <c r="G241" s="20">
        <v>153.66</v>
      </c>
      <c r="H241" s="21">
        <v>341.34000000000003</v>
      </c>
      <c r="I241" s="22" t="s">
        <v>19</v>
      </c>
    </row>
    <row r="242" spans="1:9" ht="45" outlineLevel="2" x14ac:dyDescent="0.25">
      <c r="A242" s="16">
        <v>8</v>
      </c>
      <c r="B242" s="17">
        <v>44594</v>
      </c>
      <c r="C242" s="18" t="s">
        <v>116</v>
      </c>
      <c r="D242" s="19" t="s">
        <v>115</v>
      </c>
      <c r="E242" s="20">
        <v>0</v>
      </c>
      <c r="F242" s="20">
        <v>187.68</v>
      </c>
      <c r="G242" s="20">
        <v>153.66</v>
      </c>
      <c r="H242" s="21">
        <v>341.34000000000003</v>
      </c>
      <c r="I242" s="22" t="s">
        <v>23</v>
      </c>
    </row>
    <row r="243" spans="1:9" ht="45" outlineLevel="2" x14ac:dyDescent="0.25">
      <c r="A243" s="16">
        <v>9</v>
      </c>
      <c r="B243" s="17">
        <v>44593</v>
      </c>
      <c r="C243" s="18" t="s">
        <v>116</v>
      </c>
      <c r="D243" s="19" t="s">
        <v>115</v>
      </c>
      <c r="E243" s="20">
        <v>0</v>
      </c>
      <c r="F243" s="20">
        <v>187.68</v>
      </c>
      <c r="G243" s="20">
        <v>153.66</v>
      </c>
      <c r="H243" s="21">
        <v>341.34000000000003</v>
      </c>
      <c r="I243" s="22" t="s">
        <v>24</v>
      </c>
    </row>
    <row r="244" spans="1:9" ht="45" outlineLevel="2" x14ac:dyDescent="0.25">
      <c r="A244" s="16">
        <v>11</v>
      </c>
      <c r="B244" s="17">
        <v>44593</v>
      </c>
      <c r="C244" s="18" t="s">
        <v>116</v>
      </c>
      <c r="D244" s="19" t="s">
        <v>115</v>
      </c>
      <c r="E244" s="20">
        <v>0</v>
      </c>
      <c r="F244" s="20">
        <v>187.68</v>
      </c>
      <c r="G244" s="20">
        <v>153.66</v>
      </c>
      <c r="H244" s="21">
        <v>341.34000000000003</v>
      </c>
      <c r="I244" s="22" t="s">
        <v>26</v>
      </c>
    </row>
    <row r="245" spans="1:9" ht="33.75" outlineLevel="2" x14ac:dyDescent="0.25">
      <c r="A245" s="16">
        <v>28</v>
      </c>
      <c r="B245" s="17">
        <v>44600</v>
      </c>
      <c r="C245" s="18" t="s">
        <v>116</v>
      </c>
      <c r="D245" s="19" t="s">
        <v>115</v>
      </c>
      <c r="E245" s="20">
        <v>0</v>
      </c>
      <c r="F245" s="20">
        <v>93.84</v>
      </c>
      <c r="G245" s="20">
        <v>153.66</v>
      </c>
      <c r="H245" s="21">
        <v>247.5</v>
      </c>
      <c r="I245" s="22" t="s">
        <v>43</v>
      </c>
    </row>
    <row r="246" spans="1:9" ht="33.75" outlineLevel="2" x14ac:dyDescent="0.25">
      <c r="A246" s="16">
        <v>29</v>
      </c>
      <c r="B246" s="17">
        <v>44600</v>
      </c>
      <c r="C246" s="18" t="s">
        <v>116</v>
      </c>
      <c r="D246" s="19" t="s">
        <v>115</v>
      </c>
      <c r="E246" s="20">
        <v>0</v>
      </c>
      <c r="F246" s="20">
        <v>187.68</v>
      </c>
      <c r="G246" s="20">
        <v>153.66</v>
      </c>
      <c r="H246" s="21">
        <v>341.34000000000003</v>
      </c>
      <c r="I246" s="22" t="s">
        <v>44</v>
      </c>
    </row>
    <row r="247" spans="1:9" ht="33.75" outlineLevel="2" x14ac:dyDescent="0.25">
      <c r="A247" s="16">
        <v>32</v>
      </c>
      <c r="B247" s="17">
        <v>44607</v>
      </c>
      <c r="C247" s="18" t="s">
        <v>116</v>
      </c>
      <c r="D247" s="19" t="s">
        <v>115</v>
      </c>
      <c r="E247" s="20">
        <v>0</v>
      </c>
      <c r="F247" s="20">
        <v>187.68</v>
      </c>
      <c r="G247" s="20">
        <v>153.66</v>
      </c>
      <c r="H247" s="21">
        <v>341.34000000000003</v>
      </c>
      <c r="I247" s="22" t="s">
        <v>47</v>
      </c>
    </row>
    <row r="248" spans="1:9" ht="33.75" outlineLevel="2" x14ac:dyDescent="0.25">
      <c r="A248" s="16">
        <v>33</v>
      </c>
      <c r="B248" s="17">
        <v>44607</v>
      </c>
      <c r="C248" s="18" t="s">
        <v>116</v>
      </c>
      <c r="D248" s="19" t="s">
        <v>115</v>
      </c>
      <c r="E248" s="20">
        <v>0</v>
      </c>
      <c r="F248" s="20">
        <v>187.68</v>
      </c>
      <c r="G248" s="20">
        <v>153.66</v>
      </c>
      <c r="H248" s="21">
        <v>341.34000000000003</v>
      </c>
      <c r="I248" s="22" t="s">
        <v>48</v>
      </c>
    </row>
    <row r="249" spans="1:9" ht="33.75" outlineLevel="2" x14ac:dyDescent="0.25">
      <c r="A249" s="16">
        <v>34</v>
      </c>
      <c r="B249" s="17">
        <v>44614</v>
      </c>
      <c r="C249" s="18" t="s">
        <v>116</v>
      </c>
      <c r="D249" s="19" t="s">
        <v>115</v>
      </c>
      <c r="E249" s="20">
        <v>0</v>
      </c>
      <c r="F249" s="20">
        <v>187.68</v>
      </c>
      <c r="G249" s="20">
        <v>153.66</v>
      </c>
      <c r="H249" s="21">
        <v>341.34000000000003</v>
      </c>
      <c r="I249" s="22" t="s">
        <v>49</v>
      </c>
    </row>
    <row r="250" spans="1:9" ht="33.75" outlineLevel="2" x14ac:dyDescent="0.25">
      <c r="A250" s="16">
        <v>35</v>
      </c>
      <c r="B250" s="17">
        <v>44614</v>
      </c>
      <c r="C250" s="18" t="s">
        <v>116</v>
      </c>
      <c r="D250" s="19" t="s">
        <v>115</v>
      </c>
      <c r="E250" s="20">
        <v>0</v>
      </c>
      <c r="F250" s="20">
        <v>187.68</v>
      </c>
      <c r="G250" s="20">
        <v>153.66</v>
      </c>
      <c r="H250" s="21">
        <v>341.34000000000003</v>
      </c>
      <c r="I250" s="22" t="s">
        <v>50</v>
      </c>
    </row>
    <row r="251" spans="1:9" ht="33.75" outlineLevel="2" x14ac:dyDescent="0.25">
      <c r="A251" s="16">
        <v>36</v>
      </c>
      <c r="B251" s="17">
        <v>44614</v>
      </c>
      <c r="C251" s="18" t="s">
        <v>116</v>
      </c>
      <c r="D251" s="19" t="s">
        <v>115</v>
      </c>
      <c r="E251" s="20">
        <v>0</v>
      </c>
      <c r="F251" s="20">
        <v>187.68</v>
      </c>
      <c r="G251" s="20">
        <v>487.55</v>
      </c>
      <c r="H251" s="21">
        <v>675.23</v>
      </c>
      <c r="I251" s="22" t="s">
        <v>51</v>
      </c>
    </row>
    <row r="252" spans="1:9" ht="33.75" outlineLevel="2" x14ac:dyDescent="0.25">
      <c r="A252" s="16">
        <v>47</v>
      </c>
      <c r="B252" s="17">
        <v>44623</v>
      </c>
      <c r="C252" s="18" t="s">
        <v>116</v>
      </c>
      <c r="D252" s="19" t="s">
        <v>115</v>
      </c>
      <c r="E252" s="20">
        <v>0</v>
      </c>
      <c r="F252" s="20">
        <v>187.68</v>
      </c>
      <c r="G252" s="20">
        <v>153.66</v>
      </c>
      <c r="H252" s="21">
        <v>341.34000000000003</v>
      </c>
      <c r="I252" s="22" t="s">
        <v>62</v>
      </c>
    </row>
    <row r="253" spans="1:9" ht="33.75" outlineLevel="2" x14ac:dyDescent="0.25">
      <c r="A253" s="16">
        <v>52</v>
      </c>
      <c r="B253" s="17">
        <v>44628</v>
      </c>
      <c r="C253" s="18" t="s">
        <v>116</v>
      </c>
      <c r="D253" s="19" t="s">
        <v>115</v>
      </c>
      <c r="E253" s="20">
        <v>0</v>
      </c>
      <c r="F253" s="20">
        <v>187.68</v>
      </c>
      <c r="G253" s="20">
        <v>160.57999999999998</v>
      </c>
      <c r="H253" s="21">
        <v>348.26</v>
      </c>
      <c r="I253" s="22" t="s">
        <v>67</v>
      </c>
    </row>
    <row r="254" spans="1:9" s="46" customFormat="1" ht="33.75" outlineLevel="2" x14ac:dyDescent="0.25">
      <c r="A254" s="16">
        <v>53</v>
      </c>
      <c r="B254" s="17">
        <v>44628</v>
      </c>
      <c r="C254" s="18" t="s">
        <v>116</v>
      </c>
      <c r="D254" s="19" t="s">
        <v>115</v>
      </c>
      <c r="E254" s="20">
        <v>0</v>
      </c>
      <c r="F254" s="20">
        <v>187.68</v>
      </c>
      <c r="G254" s="20">
        <v>153.66</v>
      </c>
      <c r="H254" s="21">
        <v>341.34000000000003</v>
      </c>
      <c r="I254" s="22" t="s">
        <v>68</v>
      </c>
    </row>
    <row r="255" spans="1:9" ht="33.75" outlineLevel="2" x14ac:dyDescent="0.25">
      <c r="A255" s="16">
        <v>60</v>
      </c>
      <c r="B255" s="17">
        <v>44635</v>
      </c>
      <c r="C255" s="18" t="s">
        <v>116</v>
      </c>
      <c r="D255" s="19" t="s">
        <v>115</v>
      </c>
      <c r="E255" s="20">
        <v>0</v>
      </c>
      <c r="F255" s="20">
        <v>187.68</v>
      </c>
      <c r="G255" s="20">
        <v>160.57999999999998</v>
      </c>
      <c r="H255" s="21">
        <v>348.26</v>
      </c>
      <c r="I255" s="22" t="s">
        <v>74</v>
      </c>
    </row>
    <row r="256" spans="1:9" ht="33.75" outlineLevel="2" x14ac:dyDescent="0.25">
      <c r="A256" s="16">
        <v>61</v>
      </c>
      <c r="B256" s="17">
        <v>44635</v>
      </c>
      <c r="C256" s="18" t="s">
        <v>116</v>
      </c>
      <c r="D256" s="19" t="s">
        <v>115</v>
      </c>
      <c r="E256" s="20">
        <v>0</v>
      </c>
      <c r="F256" s="20">
        <v>93.84</v>
      </c>
      <c r="G256" s="20">
        <v>151.93</v>
      </c>
      <c r="H256" s="21">
        <v>245.77</v>
      </c>
      <c r="I256" s="22" t="s">
        <v>75</v>
      </c>
    </row>
    <row r="257" spans="1:9" ht="33.75" outlineLevel="2" x14ac:dyDescent="0.25">
      <c r="A257" s="16">
        <v>62</v>
      </c>
      <c r="B257" s="17">
        <v>44635</v>
      </c>
      <c r="C257" s="18" t="s">
        <v>116</v>
      </c>
      <c r="D257" s="19" t="s">
        <v>115</v>
      </c>
      <c r="E257" s="20">
        <v>0</v>
      </c>
      <c r="F257" s="20">
        <v>93.84</v>
      </c>
      <c r="G257" s="20">
        <v>151.93</v>
      </c>
      <c r="H257" s="21">
        <v>245.77</v>
      </c>
      <c r="I257" s="22" t="s">
        <v>76</v>
      </c>
    </row>
    <row r="258" spans="1:9" ht="33.75" outlineLevel="2" x14ac:dyDescent="0.25">
      <c r="A258" s="16">
        <v>63</v>
      </c>
      <c r="B258" s="17">
        <v>44635</v>
      </c>
      <c r="C258" s="18" t="s">
        <v>116</v>
      </c>
      <c r="D258" s="19" t="s">
        <v>115</v>
      </c>
      <c r="E258" s="20">
        <v>0</v>
      </c>
      <c r="F258" s="20">
        <v>187.68</v>
      </c>
      <c r="G258" s="20">
        <v>153.66</v>
      </c>
      <c r="H258" s="21">
        <v>341.34000000000003</v>
      </c>
      <c r="I258" s="22" t="s">
        <v>77</v>
      </c>
    </row>
    <row r="259" spans="1:9" ht="33.75" outlineLevel="2" x14ac:dyDescent="0.25">
      <c r="A259" s="16">
        <v>64</v>
      </c>
      <c r="B259" s="17">
        <v>44635</v>
      </c>
      <c r="C259" s="18" t="s">
        <v>116</v>
      </c>
      <c r="D259" s="19" t="s">
        <v>115</v>
      </c>
      <c r="E259" s="20">
        <v>0</v>
      </c>
      <c r="F259" s="20">
        <v>187.68</v>
      </c>
      <c r="G259" s="20">
        <v>153.66</v>
      </c>
      <c r="H259" s="21">
        <v>341.34000000000003</v>
      </c>
      <c r="I259" s="22" t="s">
        <v>78</v>
      </c>
    </row>
    <row r="260" spans="1:9" ht="33.75" outlineLevel="2" x14ac:dyDescent="0.25">
      <c r="A260" s="16">
        <v>84</v>
      </c>
      <c r="B260" s="17">
        <v>44642</v>
      </c>
      <c r="C260" s="18" t="s">
        <v>116</v>
      </c>
      <c r="D260" s="19" t="s">
        <v>115</v>
      </c>
      <c r="E260" s="20">
        <v>0</v>
      </c>
      <c r="F260" s="20">
        <v>93.84</v>
      </c>
      <c r="G260" s="20">
        <v>153.66</v>
      </c>
      <c r="H260" s="21">
        <v>247.5</v>
      </c>
      <c r="I260" s="22" t="s">
        <v>96</v>
      </c>
    </row>
    <row r="261" spans="1:9" ht="33.75" outlineLevel="2" x14ac:dyDescent="0.25">
      <c r="A261" s="16">
        <v>85</v>
      </c>
      <c r="B261" s="17">
        <v>44642</v>
      </c>
      <c r="C261" s="18" t="s">
        <v>116</v>
      </c>
      <c r="D261" s="19" t="s">
        <v>115</v>
      </c>
      <c r="E261" s="20">
        <v>0</v>
      </c>
      <c r="F261" s="20">
        <v>187.68</v>
      </c>
      <c r="G261" s="20">
        <v>153.66</v>
      </c>
      <c r="H261" s="21">
        <v>341.34000000000003</v>
      </c>
      <c r="I261" s="22" t="s">
        <v>97</v>
      </c>
    </row>
    <row r="262" spans="1:9" ht="33.75" outlineLevel="2" x14ac:dyDescent="0.25">
      <c r="A262" s="16">
        <v>99</v>
      </c>
      <c r="B262" s="17">
        <v>44649</v>
      </c>
      <c r="C262" s="18" t="s">
        <v>116</v>
      </c>
      <c r="D262" s="19" t="s">
        <v>115</v>
      </c>
      <c r="E262" s="20">
        <v>0</v>
      </c>
      <c r="F262" s="20">
        <v>187.68</v>
      </c>
      <c r="G262" s="20">
        <v>153.66</v>
      </c>
      <c r="H262" s="21">
        <v>341.34000000000003</v>
      </c>
      <c r="I262" s="22" t="s">
        <v>111</v>
      </c>
    </row>
    <row r="263" spans="1:9" ht="33.75" outlineLevel="2" x14ac:dyDescent="0.25">
      <c r="A263" s="16">
        <v>100</v>
      </c>
      <c r="B263" s="17">
        <v>44649</v>
      </c>
      <c r="C263" s="18" t="s">
        <v>116</v>
      </c>
      <c r="D263" s="19" t="s">
        <v>115</v>
      </c>
      <c r="E263" s="20">
        <v>0</v>
      </c>
      <c r="F263" s="20">
        <v>187.68</v>
      </c>
      <c r="G263" s="20">
        <v>153.66</v>
      </c>
      <c r="H263" s="21">
        <v>341.34000000000003</v>
      </c>
      <c r="I263" s="22" t="s">
        <v>112</v>
      </c>
    </row>
    <row r="264" spans="1:9" ht="45" outlineLevel="2" x14ac:dyDescent="0.25">
      <c r="A264" s="16">
        <v>102</v>
      </c>
      <c r="B264" s="17">
        <v>44656</v>
      </c>
      <c r="C264" s="18" t="s">
        <v>116</v>
      </c>
      <c r="D264" s="19" t="s">
        <v>115</v>
      </c>
      <c r="E264" s="20">
        <v>1970.6100000000001</v>
      </c>
      <c r="F264" s="20">
        <v>1000.96</v>
      </c>
      <c r="G264" s="20">
        <v>1126.08</v>
      </c>
      <c r="H264" s="21">
        <v>4097.6499999999996</v>
      </c>
      <c r="I264" s="22" t="s">
        <v>137</v>
      </c>
    </row>
    <row r="265" spans="1:9" ht="33.75" outlineLevel="2" x14ac:dyDescent="0.25">
      <c r="A265" s="16">
        <v>103</v>
      </c>
      <c r="B265" s="17">
        <v>44656</v>
      </c>
      <c r="C265" s="18" t="s">
        <v>116</v>
      </c>
      <c r="D265" s="19" t="s">
        <v>115</v>
      </c>
      <c r="E265" s="20">
        <v>0</v>
      </c>
      <c r="F265" s="20">
        <v>93.84</v>
      </c>
      <c r="G265" s="20">
        <v>153.66</v>
      </c>
      <c r="H265" s="21">
        <v>247.5</v>
      </c>
      <c r="I265" s="22" t="s">
        <v>138</v>
      </c>
    </row>
    <row r="266" spans="1:9" ht="33.75" outlineLevel="2" x14ac:dyDescent="0.25">
      <c r="A266" s="16">
        <v>104</v>
      </c>
      <c r="B266" s="17">
        <v>44656</v>
      </c>
      <c r="C266" s="18" t="s">
        <v>116</v>
      </c>
      <c r="D266" s="19" t="s">
        <v>115</v>
      </c>
      <c r="E266" s="20">
        <v>0</v>
      </c>
      <c r="F266" s="20">
        <v>187.68</v>
      </c>
      <c r="G266" s="20">
        <v>157.12</v>
      </c>
      <c r="H266" s="21">
        <v>344.8</v>
      </c>
      <c r="I266" s="22" t="s">
        <v>139</v>
      </c>
    </row>
    <row r="267" spans="1:9" ht="33.75" outlineLevel="2" x14ac:dyDescent="0.25">
      <c r="A267" s="16">
        <v>124</v>
      </c>
      <c r="B267" s="17">
        <v>44663</v>
      </c>
      <c r="C267" s="18" t="s">
        <v>116</v>
      </c>
      <c r="D267" s="19" t="s">
        <v>115</v>
      </c>
      <c r="E267" s="20">
        <v>0</v>
      </c>
      <c r="F267" s="20">
        <v>187.68</v>
      </c>
      <c r="G267" s="20">
        <v>153.66</v>
      </c>
      <c r="H267" s="21">
        <v>341.34000000000003</v>
      </c>
      <c r="I267" s="22" t="s">
        <v>159</v>
      </c>
    </row>
    <row r="268" spans="1:9" ht="33.75" outlineLevel="2" x14ac:dyDescent="0.25">
      <c r="A268" s="16">
        <v>125</v>
      </c>
      <c r="B268" s="17">
        <v>44670</v>
      </c>
      <c r="C268" s="18" t="s">
        <v>116</v>
      </c>
      <c r="D268" s="19" t="s">
        <v>115</v>
      </c>
      <c r="E268" s="20">
        <v>0</v>
      </c>
      <c r="F268" s="20">
        <v>93.84</v>
      </c>
      <c r="G268" s="20">
        <v>167.5</v>
      </c>
      <c r="H268" s="21">
        <v>261.34000000000003</v>
      </c>
      <c r="I268" s="22" t="s">
        <v>160</v>
      </c>
    </row>
    <row r="269" spans="1:9" ht="33.75" outlineLevel="2" x14ac:dyDescent="0.25">
      <c r="A269" s="16">
        <v>126</v>
      </c>
      <c r="B269" s="17">
        <v>44670</v>
      </c>
      <c r="C269" s="18" t="s">
        <v>116</v>
      </c>
      <c r="D269" s="19" t="s">
        <v>115</v>
      </c>
      <c r="E269" s="20">
        <v>0</v>
      </c>
      <c r="F269" s="20">
        <v>187.68</v>
      </c>
      <c r="G269" s="20">
        <v>153.66</v>
      </c>
      <c r="H269" s="21">
        <v>341.34000000000003</v>
      </c>
      <c r="I269" s="22" t="s">
        <v>161</v>
      </c>
    </row>
    <row r="270" spans="1:9" s="46" customFormat="1" ht="33.75" outlineLevel="2" x14ac:dyDescent="0.25">
      <c r="A270" s="16">
        <v>138</v>
      </c>
      <c r="B270" s="17">
        <v>44677</v>
      </c>
      <c r="C270" s="18" t="s">
        <v>116</v>
      </c>
      <c r="D270" s="19" t="s">
        <v>115</v>
      </c>
      <c r="E270" s="20">
        <v>0</v>
      </c>
      <c r="F270" s="20">
        <v>187.68</v>
      </c>
      <c r="G270" s="20">
        <v>153.66</v>
      </c>
      <c r="H270" s="21">
        <v>341.34000000000003</v>
      </c>
      <c r="I270" s="22" t="s">
        <v>173</v>
      </c>
    </row>
    <row r="271" spans="1:9" s="46" customFormat="1" ht="33.75" outlineLevel="2" x14ac:dyDescent="0.25">
      <c r="A271" s="16">
        <v>155</v>
      </c>
      <c r="B271" s="17">
        <v>44684</v>
      </c>
      <c r="C271" s="18" t="s">
        <v>116</v>
      </c>
      <c r="D271" s="19" t="s">
        <v>115</v>
      </c>
      <c r="E271" s="20">
        <v>0</v>
      </c>
      <c r="F271" s="20">
        <v>187.68</v>
      </c>
      <c r="G271" s="20">
        <v>153.66</v>
      </c>
      <c r="H271" s="21">
        <v>341.34000000000003</v>
      </c>
      <c r="I271" s="22" t="s">
        <v>202</v>
      </c>
    </row>
    <row r="272" spans="1:9" s="46" customFormat="1" ht="33.75" outlineLevel="2" x14ac:dyDescent="0.25">
      <c r="A272" s="16">
        <v>163</v>
      </c>
      <c r="B272" s="17">
        <v>44691</v>
      </c>
      <c r="C272" s="18" t="s">
        <v>116</v>
      </c>
      <c r="D272" s="19" t="s">
        <v>115</v>
      </c>
      <c r="E272" s="20">
        <v>0</v>
      </c>
      <c r="F272" s="20">
        <v>93.84</v>
      </c>
      <c r="G272" s="20">
        <v>155.38999999999999</v>
      </c>
      <c r="H272" s="21">
        <v>249.23</v>
      </c>
      <c r="I272" s="22" t="s">
        <v>209</v>
      </c>
    </row>
    <row r="273" spans="1:9" s="46" customFormat="1" ht="33.75" outlineLevel="2" x14ac:dyDescent="0.25">
      <c r="A273" s="16">
        <v>175</v>
      </c>
      <c r="B273" s="17">
        <v>44698</v>
      </c>
      <c r="C273" s="18" t="s">
        <v>116</v>
      </c>
      <c r="D273" s="19" t="s">
        <v>115</v>
      </c>
      <c r="E273" s="20">
        <v>0</v>
      </c>
      <c r="F273" s="20">
        <v>93.84</v>
      </c>
      <c r="G273" s="20">
        <v>115.6</v>
      </c>
      <c r="H273" s="21">
        <v>209.44</v>
      </c>
      <c r="I273" s="22" t="s">
        <v>220</v>
      </c>
    </row>
    <row r="274" spans="1:9" ht="33.75" outlineLevel="2" x14ac:dyDescent="0.25">
      <c r="A274" s="16">
        <v>176</v>
      </c>
      <c r="B274" s="17">
        <v>44698</v>
      </c>
      <c r="C274" s="18" t="s">
        <v>116</v>
      </c>
      <c r="D274" s="19" t="s">
        <v>115</v>
      </c>
      <c r="E274" s="20">
        <v>0</v>
      </c>
      <c r="F274" s="20">
        <v>187.68</v>
      </c>
      <c r="G274" s="20">
        <v>153.66</v>
      </c>
      <c r="H274" s="21">
        <v>341.34000000000003</v>
      </c>
      <c r="I274" s="22" t="s">
        <v>221</v>
      </c>
    </row>
    <row r="275" spans="1:9" ht="33.75" outlineLevel="2" x14ac:dyDescent="0.25">
      <c r="A275" s="16">
        <v>177</v>
      </c>
      <c r="B275" s="17">
        <v>44698</v>
      </c>
      <c r="C275" s="18" t="s">
        <v>116</v>
      </c>
      <c r="D275" s="19" t="s">
        <v>115</v>
      </c>
      <c r="E275" s="20">
        <v>0</v>
      </c>
      <c r="F275" s="20">
        <v>187.68</v>
      </c>
      <c r="G275" s="20">
        <v>153.66</v>
      </c>
      <c r="H275" s="21">
        <v>341.34000000000003</v>
      </c>
      <c r="I275" s="22" t="s">
        <v>222</v>
      </c>
    </row>
    <row r="276" spans="1:9" ht="33.75" outlineLevel="2" x14ac:dyDescent="0.25">
      <c r="A276" s="16">
        <v>178</v>
      </c>
      <c r="B276" s="17">
        <v>44698</v>
      </c>
      <c r="C276" s="18" t="s">
        <v>116</v>
      </c>
      <c r="D276" s="19" t="s">
        <v>115</v>
      </c>
      <c r="E276" s="20">
        <v>0</v>
      </c>
      <c r="F276" s="20">
        <v>187.68</v>
      </c>
      <c r="G276" s="20">
        <v>153.66</v>
      </c>
      <c r="H276" s="21">
        <v>341.34000000000003</v>
      </c>
      <c r="I276" s="22" t="s">
        <v>223</v>
      </c>
    </row>
    <row r="277" spans="1:9" ht="33.75" outlineLevel="2" x14ac:dyDescent="0.25">
      <c r="A277" s="16">
        <v>179</v>
      </c>
      <c r="B277" s="17">
        <v>44698</v>
      </c>
      <c r="C277" s="18" t="s">
        <v>116</v>
      </c>
      <c r="D277" s="19" t="s">
        <v>115</v>
      </c>
      <c r="E277" s="20">
        <v>0</v>
      </c>
      <c r="F277" s="20">
        <v>187.68</v>
      </c>
      <c r="G277" s="20">
        <v>153.66</v>
      </c>
      <c r="H277" s="21">
        <v>341.34000000000003</v>
      </c>
      <c r="I277" s="22" t="s">
        <v>224</v>
      </c>
    </row>
    <row r="278" spans="1:9" s="45" customFormat="1" ht="45" outlineLevel="2" x14ac:dyDescent="0.25">
      <c r="A278" s="16">
        <v>197</v>
      </c>
      <c r="B278" s="17">
        <v>44705</v>
      </c>
      <c r="C278" s="18" t="s">
        <v>116</v>
      </c>
      <c r="D278" s="19" t="s">
        <v>115</v>
      </c>
      <c r="E278" s="20">
        <v>2627.48</v>
      </c>
      <c r="F278" s="20">
        <v>1000.96</v>
      </c>
      <c r="G278" s="20">
        <v>351.9</v>
      </c>
      <c r="H278" s="21">
        <v>3980.34</v>
      </c>
      <c r="I278" s="22" t="s">
        <v>240</v>
      </c>
    </row>
    <row r="279" spans="1:9" s="45" customFormat="1" ht="33.75" outlineLevel="2" x14ac:dyDescent="0.25">
      <c r="A279" s="16">
        <v>214</v>
      </c>
      <c r="B279" s="17">
        <v>44712</v>
      </c>
      <c r="C279" s="18" t="s">
        <v>116</v>
      </c>
      <c r="D279" s="19" t="s">
        <v>115</v>
      </c>
      <c r="E279" s="20">
        <v>0</v>
      </c>
      <c r="F279" s="20">
        <v>187.68</v>
      </c>
      <c r="G279" s="20">
        <v>153.66</v>
      </c>
      <c r="H279" s="21">
        <v>341.34000000000003</v>
      </c>
      <c r="I279" s="22" t="s">
        <v>254</v>
      </c>
    </row>
    <row r="280" spans="1:9" s="46" customFormat="1" outlineLevel="1" x14ac:dyDescent="0.25">
      <c r="A280" s="42"/>
      <c r="B280" s="43"/>
      <c r="C280" s="44" t="s">
        <v>304</v>
      </c>
      <c r="D280" s="38"/>
      <c r="E280" s="39">
        <f>SUBTOTAL(9,E240:E279)</f>
        <v>4598.09</v>
      </c>
      <c r="F280" s="39">
        <f>SUBTOTAL(9,F240:F279)</f>
        <v>8383.0400000000027</v>
      </c>
      <c r="G280" s="39">
        <f>SUBTOTAL(9,G240:G279)</f>
        <v>7642.2999999999975</v>
      </c>
      <c r="H280" s="40">
        <f>SUBTOTAL(9,H240:H279)</f>
        <v>20623.430000000004</v>
      </c>
      <c r="I280" s="41"/>
    </row>
    <row r="281" spans="1:9" ht="33.75" outlineLevel="2" x14ac:dyDescent="0.25">
      <c r="A281" s="29">
        <v>225</v>
      </c>
      <c r="B281" s="30">
        <f>IFERROR(VLOOKUP([2]!Tabela5[[#This Row],[Nº]],'[2]Calc Diárias'!A:AA,2,0),"-")</f>
        <v>44747</v>
      </c>
      <c r="C281" s="31" t="str">
        <f>IFERROR(VLOOKUP([2]!Tabela5[[#This Row],[Nº]],'[2]Calc Diárias'!A:AA,3,0),"-")</f>
        <v>Patricia Figueiredo Sarquis Herden</v>
      </c>
      <c r="D281" s="32" t="str">
        <f>IFERROR(VLOOKUP([2]!Tabela5[[#This Row],[Nº]],'[2]Calc Diárias'!A:AA,4,0),"-")</f>
        <v>Conselheiro</v>
      </c>
      <c r="E281" s="33">
        <f>SUMIF('[2]Calc Diárias'!$A:$A,[2]!Tabela5[[#This Row],[Nº]],'[2]Calc Diárias'!O:O)</f>
        <v>0</v>
      </c>
      <c r="F281" s="33">
        <f>SUMIF('[2]Calc Diárias'!$A:$A,[2]!Tabela5[[#This Row],[Nº]],'[2]Calc Diárias'!P:P)</f>
        <v>187.68</v>
      </c>
      <c r="G281" s="33">
        <f>SUMIF('[2]Calc Diárias'!$A:$A,[2]!Tabela5[[#This Row],[Nº]],'[2]Calc Diárias'!Z:Z)</f>
        <v>105.53</v>
      </c>
      <c r="H281" s="34">
        <f>SUM(E281:G281)</f>
        <v>293.21000000000004</v>
      </c>
      <c r="I281" s="35" t="s">
        <v>326</v>
      </c>
    </row>
    <row r="282" spans="1:9" ht="33.75" outlineLevel="2" x14ac:dyDescent="0.25">
      <c r="A282" s="29">
        <v>211</v>
      </c>
      <c r="B282" s="30">
        <v>44712</v>
      </c>
      <c r="C282" s="31" t="s">
        <v>270</v>
      </c>
      <c r="D282" s="32" t="s">
        <v>122</v>
      </c>
      <c r="E282" s="33">
        <v>781.98</v>
      </c>
      <c r="F282" s="33">
        <v>375.36</v>
      </c>
      <c r="G282" s="33">
        <v>788.88</v>
      </c>
      <c r="H282" s="34">
        <v>1946.2200000000003</v>
      </c>
      <c r="I282" s="35" t="s">
        <v>252</v>
      </c>
    </row>
    <row r="283" spans="1:9" s="46" customFormat="1" outlineLevel="1" x14ac:dyDescent="0.25">
      <c r="A283" s="42"/>
      <c r="B283" s="43"/>
      <c r="C283" s="44" t="s">
        <v>305</v>
      </c>
      <c r="D283" s="38"/>
      <c r="E283" s="39">
        <f>SUBTOTAL(9,E281:E282)</f>
        <v>781.98</v>
      </c>
      <c r="F283" s="39">
        <f>SUBTOTAL(9,F281:F282)</f>
        <v>563.04</v>
      </c>
      <c r="G283" s="39">
        <f>SUBTOTAL(9,G281:G282)</f>
        <v>894.41</v>
      </c>
      <c r="H283" s="40">
        <f>SUBTOTAL(9,H281:H282)</f>
        <v>2239.4300000000003</v>
      </c>
      <c r="I283" s="41"/>
    </row>
    <row r="284" spans="1:9" s="46" customFormat="1" x14ac:dyDescent="0.25">
      <c r="A284" s="42"/>
      <c r="B284" s="43"/>
      <c r="C284" s="44" t="s">
        <v>12</v>
      </c>
      <c r="D284" s="38"/>
      <c r="E284" s="39">
        <f>SUBTOTAL(9,E36:E282)</f>
        <v>42461.760000000031</v>
      </c>
      <c r="F284" s="39">
        <f>SUBTOTAL(9,F36:F282)</f>
        <v>49556.279999999992</v>
      </c>
      <c r="G284" s="39">
        <f>SUBTOTAL(9,G36:G282)</f>
        <v>68975.490000000238</v>
      </c>
      <c r="H284" s="40">
        <f>SUBTOTAL(9,H36:H282)</f>
        <v>160993.52999999977</v>
      </c>
      <c r="I284" s="41"/>
    </row>
    <row r="285" spans="1:9" ht="10.5" customHeight="1" x14ac:dyDescent="0.25">
      <c r="A285" s="45"/>
      <c r="B285" s="45"/>
      <c r="C285" s="45"/>
      <c r="D285" s="45"/>
      <c r="E285" s="45"/>
      <c r="F285" s="45"/>
      <c r="G285" s="45"/>
      <c r="H285" s="45"/>
      <c r="I285" s="45"/>
    </row>
    <row r="286" spans="1:9" x14ac:dyDescent="0.25">
      <c r="A286" s="47" t="s">
        <v>320</v>
      </c>
      <c r="B286" s="45"/>
      <c r="C286" s="45"/>
      <c r="D286" s="45"/>
      <c r="E286" s="45"/>
      <c r="F286" s="45"/>
      <c r="G286" s="45"/>
      <c r="H286" s="45"/>
      <c r="I286" s="45"/>
    </row>
    <row r="287" spans="1:9" x14ac:dyDescent="0.25">
      <c r="A287" s="28"/>
      <c r="B287" s="28"/>
      <c r="C287" s="28"/>
      <c r="D287" s="28"/>
      <c r="E287" s="28"/>
      <c r="F287" s="28"/>
      <c r="G287" s="28"/>
      <c r="H287" s="28"/>
      <c r="I287" s="28"/>
    </row>
    <row r="288" spans="1:9" x14ac:dyDescent="0.25">
      <c r="A288" s="52" t="s">
        <v>14</v>
      </c>
      <c r="B288" s="53"/>
      <c r="C288" s="53"/>
      <c r="D288" s="53"/>
      <c r="E288" s="53"/>
      <c r="F288" s="53"/>
      <c r="G288" s="53"/>
      <c r="H288" s="54"/>
      <c r="I288" s="28"/>
    </row>
    <row r="289" spans="1:9" x14ac:dyDescent="0.25">
      <c r="A289" s="11"/>
      <c r="B289" s="12"/>
      <c r="C289" s="12"/>
      <c r="D289" s="13" t="s">
        <v>11</v>
      </c>
      <c r="E289" s="14">
        <f>E30</f>
        <v>7256.83</v>
      </c>
      <c r="F289" s="14">
        <f>F30</f>
        <v>4504.22</v>
      </c>
      <c r="G289" s="14">
        <f>G30</f>
        <v>1047.78</v>
      </c>
      <c r="H289" s="14">
        <f>H30</f>
        <v>12808.830000000002</v>
      </c>
      <c r="I289" s="28"/>
    </row>
    <row r="290" spans="1:9" x14ac:dyDescent="0.25">
      <c r="A290" s="11"/>
      <c r="B290" s="12"/>
      <c r="C290" s="12"/>
      <c r="D290" s="13" t="s">
        <v>12</v>
      </c>
      <c r="E290" s="14">
        <f>E284</f>
        <v>42461.760000000031</v>
      </c>
      <c r="F290" s="14">
        <f>F284</f>
        <v>49556.279999999992</v>
      </c>
      <c r="G290" s="14">
        <f>G284</f>
        <v>68975.490000000238</v>
      </c>
      <c r="H290" s="14">
        <f>H284</f>
        <v>160993.52999999977</v>
      </c>
      <c r="I290" s="28"/>
    </row>
    <row r="291" spans="1:9" x14ac:dyDescent="0.25">
      <c r="A291" s="11"/>
      <c r="B291" s="12"/>
      <c r="C291" s="12"/>
      <c r="D291" s="13" t="s">
        <v>13</v>
      </c>
      <c r="E291" s="14">
        <f>SUM(E289:E290)</f>
        <v>49718.590000000033</v>
      </c>
      <c r="F291" s="14">
        <f>SUM(F289:F290)</f>
        <v>54060.499999999993</v>
      </c>
      <c r="G291" s="14">
        <f>SUM(G289:G290)</f>
        <v>70023.270000000237</v>
      </c>
      <c r="H291" s="14">
        <f>SUM(H289:H290)</f>
        <v>173802.35999999975</v>
      </c>
      <c r="I291" s="28"/>
    </row>
    <row r="292" spans="1:9" x14ac:dyDescent="0.25">
      <c r="A292" s="28"/>
      <c r="B292" s="28"/>
      <c r="C292" s="28"/>
      <c r="D292" s="28"/>
      <c r="E292" s="28"/>
      <c r="F292" s="28"/>
      <c r="G292" s="28"/>
      <c r="H292" s="28"/>
      <c r="I292" s="28"/>
    </row>
    <row r="293" spans="1:9" x14ac:dyDescent="0.25">
      <c r="A293" s="15" t="s">
        <v>335</v>
      </c>
      <c r="B293" s="28"/>
      <c r="C293" s="28"/>
      <c r="D293" s="28"/>
      <c r="E293" s="28"/>
      <c r="F293" s="28"/>
      <c r="G293" s="28"/>
      <c r="H293" s="28"/>
      <c r="I293" s="28"/>
    </row>
    <row r="294" spans="1:9" x14ac:dyDescent="0.25">
      <c r="A294" s="28"/>
      <c r="B294" s="28"/>
      <c r="C294" s="28"/>
      <c r="D294" s="28"/>
      <c r="E294" s="28"/>
      <c r="F294" s="28"/>
      <c r="G294" s="28"/>
      <c r="H294" s="28"/>
      <c r="I294" s="28"/>
    </row>
    <row r="295" spans="1:9" x14ac:dyDescent="0.25">
      <c r="A295" s="28"/>
      <c r="B295" s="28"/>
      <c r="C295" s="28"/>
      <c r="D295" s="28"/>
      <c r="E295" s="28"/>
      <c r="F295" s="28"/>
      <c r="G295" s="28"/>
      <c r="H295" s="28"/>
      <c r="I295" s="28"/>
    </row>
    <row r="296" spans="1:9" x14ac:dyDescent="0.25">
      <c r="A296" s="28"/>
      <c r="B296" s="28"/>
      <c r="C296" s="28"/>
      <c r="D296" s="28"/>
      <c r="E296" s="28"/>
      <c r="F296" s="28"/>
      <c r="G296" s="28"/>
      <c r="H296" s="28"/>
      <c r="I296" s="28"/>
    </row>
    <row r="297" spans="1:9" x14ac:dyDescent="0.25">
      <c r="A297" s="28"/>
      <c r="B297" s="28"/>
      <c r="C297" s="28"/>
      <c r="D297" s="28"/>
      <c r="E297" s="28"/>
      <c r="F297" s="28"/>
      <c r="G297" s="28"/>
      <c r="H297" s="28"/>
      <c r="I297" s="28"/>
    </row>
    <row r="298" spans="1:9" x14ac:dyDescent="0.25">
      <c r="A298" s="28"/>
      <c r="B298" s="28"/>
      <c r="C298" s="28"/>
      <c r="D298" s="28"/>
      <c r="E298" s="28"/>
      <c r="F298" s="28"/>
      <c r="G298" s="28"/>
      <c r="H298" s="28"/>
      <c r="I298" s="28"/>
    </row>
    <row r="299" spans="1:9" x14ac:dyDescent="0.25">
      <c r="A299" s="28"/>
      <c r="B299" s="28"/>
      <c r="C299" s="28"/>
      <c r="D299" s="28"/>
      <c r="E299" s="28"/>
      <c r="F299" s="28"/>
      <c r="G299" s="28"/>
      <c r="H299" s="28"/>
      <c r="I299" s="28"/>
    </row>
    <row r="300" spans="1:9" x14ac:dyDescent="0.25">
      <c r="A300" s="28"/>
      <c r="B300" s="28"/>
      <c r="C300" s="28"/>
      <c r="D300" s="28"/>
      <c r="E300" s="28"/>
      <c r="F300" s="28"/>
      <c r="G300" s="28"/>
      <c r="H300" s="28"/>
      <c r="I300" s="28"/>
    </row>
    <row r="301" spans="1:9" x14ac:dyDescent="0.25">
      <c r="A301" s="28"/>
      <c r="B301" s="28"/>
      <c r="C301" s="28"/>
      <c r="D301" s="28"/>
      <c r="E301" s="28"/>
      <c r="F301" s="28"/>
      <c r="G301" s="28"/>
      <c r="H301" s="28"/>
      <c r="I301" s="28"/>
    </row>
    <row r="302" spans="1:9" x14ac:dyDescent="0.25">
      <c r="A302" s="28"/>
      <c r="B302" s="28"/>
      <c r="C302" s="28"/>
      <c r="D302" s="28"/>
      <c r="E302" s="28"/>
      <c r="F302" s="28"/>
      <c r="G302" s="28"/>
      <c r="H302" s="28"/>
      <c r="I302" s="28"/>
    </row>
    <row r="303" spans="1:9" x14ac:dyDescent="0.25">
      <c r="A303" s="28"/>
      <c r="B303" s="28"/>
      <c r="C303" s="28"/>
      <c r="D303" s="28"/>
      <c r="E303" s="28"/>
      <c r="F303" s="28"/>
      <c r="G303" s="28"/>
      <c r="H303" s="28"/>
      <c r="I303" s="28"/>
    </row>
    <row r="304" spans="1:9" x14ac:dyDescent="0.25">
      <c r="A304" s="28"/>
      <c r="B304" s="28"/>
      <c r="C304" s="28"/>
      <c r="D304" s="28"/>
      <c r="E304" s="28"/>
      <c r="F304" s="28"/>
      <c r="G304" s="28"/>
      <c r="H304" s="28"/>
      <c r="I304" s="28"/>
    </row>
    <row r="306" spans="1:9" x14ac:dyDescent="0.25">
      <c r="A306" s="28"/>
      <c r="B306" s="28"/>
      <c r="C306" s="28"/>
      <c r="D306" s="28"/>
      <c r="E306" s="28"/>
      <c r="F306" s="28"/>
      <c r="G306" s="28"/>
      <c r="H306" s="28"/>
      <c r="I306" s="28"/>
    </row>
    <row r="307" spans="1:9" x14ac:dyDescent="0.25">
      <c r="A307" s="28"/>
      <c r="B307" s="28"/>
      <c r="C307" s="28"/>
      <c r="D307" s="28"/>
      <c r="E307" s="28"/>
      <c r="F307" s="28"/>
      <c r="G307" s="28"/>
      <c r="H307" s="28"/>
      <c r="I307" s="28"/>
    </row>
  </sheetData>
  <sortState ref="A36:I258">
    <sortCondition ref="A35"/>
  </sortState>
  <mergeCells count="4">
    <mergeCell ref="A2:I2"/>
    <mergeCell ref="A3:I3"/>
    <mergeCell ref="A33:I33"/>
    <mergeCell ref="A288:H288"/>
  </mergeCells>
  <conditionalFormatting sqref="A31:G32">
    <cfRule type="expression" dxfId="5" priority="16">
      <formula>OR(#REF!="",AND(#REF!&lt;&gt;"",#REF!=""))</formula>
    </cfRule>
  </conditionalFormatting>
  <conditionalFormatting sqref="A31:G32">
    <cfRule type="expression" priority="17">
      <formula>OR(#REF!="",AND(#REF!&lt;&gt;"",#REF!=""))</formula>
    </cfRule>
  </conditionalFormatting>
  <conditionalFormatting sqref="I31:I32">
    <cfRule type="expression" dxfId="4" priority="14">
      <formula>OR(#REF!="",AND(#REF!&lt;&gt;"",#REF!=""))</formula>
    </cfRule>
  </conditionalFormatting>
  <conditionalFormatting sqref="I31:I32 A289:D291">
    <cfRule type="expression" priority="15">
      <formula>OR(#REF!="",AND(#REF!&lt;&gt;"",#REF!=""))</formula>
    </cfRule>
  </conditionalFormatting>
  <conditionalFormatting sqref="A289:D291">
    <cfRule type="expression" dxfId="3" priority="13">
      <formula>OR(#REF!="",AND(#REF!&lt;&gt;"",#REF!=""))</formula>
    </cfRule>
  </conditionalFormatting>
  <conditionalFormatting sqref="E289:H289 E291:H291">
    <cfRule type="expression" dxfId="2" priority="11">
      <formula>OR(#REF!="",AND(#REF!&lt;&gt;"",#REF!=""))</formula>
    </cfRule>
  </conditionalFormatting>
  <conditionalFormatting sqref="E289:H289 E291:H291">
    <cfRule type="expression" priority="12">
      <formula>OR(#REF!="",AND(#REF!&lt;&gt;"",#REF!=""))</formula>
    </cfRule>
  </conditionalFormatting>
  <conditionalFormatting sqref="E290:H290">
    <cfRule type="expression" dxfId="1" priority="9">
      <formula>OR(#REF!="",AND(#REF!&lt;&gt;"",#REF!=""))</formula>
    </cfRule>
  </conditionalFormatting>
  <conditionalFormatting sqref="E290:H290">
    <cfRule type="expression" priority="10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4" manualBreakCount="4">
    <brk id="50" max="8" man="1"/>
    <brk id="67" max="8" man="1"/>
    <brk id="105" max="8" man="1"/>
    <brk id="1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Mai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2022-10-27T13:58:40Z</cp:lastPrinted>
  <dcterms:created xsi:type="dcterms:W3CDTF">2020-03-24T12:12:53Z</dcterms:created>
  <dcterms:modified xsi:type="dcterms:W3CDTF">2022-10-27T13:59:45Z</dcterms:modified>
</cp:coreProperties>
</file>