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23\"/>
    </mc:Choice>
  </mc:AlternateContent>
  <bookViews>
    <workbookView xWindow="0" yWindow="0" windowWidth="20490" windowHeight="7650"/>
  </bookViews>
  <sheets>
    <sheet name="JAN" sheetId="1" r:id="rId1"/>
    <sheet name="Acumulado2023" sheetId="10" r:id="rId2"/>
  </sheets>
  <externalReferences>
    <externalReference r:id="rId3"/>
  </externalReferences>
  <definedNames>
    <definedName name="_xlnm._FilterDatabase" localSheetId="1" hidden="1">Acumulado2023!$A$27:$I$27</definedName>
    <definedName name="AlimEstadual">[1]ValoresDespesas!$D$2</definedName>
    <definedName name="AlimNC">[1]ValoresDespesas!$D$7</definedName>
    <definedName name="AlimNN">[1]ValoresDespesas!$D$12</definedName>
    <definedName name="EstEstadual">[1]ValoresDespesas!$D$5</definedName>
    <definedName name="EstNC">[1]ValoresDespesas!$D$10</definedName>
    <definedName name="EstNN">[1]ValoresDespesas!$D$15</definedName>
    <definedName name="HospEstadual">[1]ValoresDespesas!$D$1</definedName>
    <definedName name="HospNC">[1]ValoresDespesas!$D$6</definedName>
    <definedName name="HospNN">[1]ValoresDespesas!$D$11</definedName>
    <definedName name="LocEstadual">[1]ValoresDespesas!$D$3</definedName>
    <definedName name="LocNC">[1]ValoresDespesas!$D$8</definedName>
    <definedName name="LocNN">[1]ValoresDespesas!$D$13</definedName>
    <definedName name="QuiloEstadual">[1]ValoresDespesas!$D$4</definedName>
    <definedName name="QuiloNC">[1]ValoresDespesas!$D$9</definedName>
    <definedName name="QuiloNN">[1]ValoresDespesas!$D$14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4" i="1" l="1"/>
  <c r="G84" i="1"/>
  <c r="F84" i="1"/>
  <c r="E84" i="1"/>
  <c r="H76" i="1"/>
  <c r="G76" i="1"/>
  <c r="F76" i="1"/>
  <c r="E76" i="1"/>
  <c r="H74" i="1"/>
  <c r="G74" i="1"/>
  <c r="F74" i="1"/>
  <c r="E74" i="1"/>
  <c r="H63" i="1"/>
  <c r="G63" i="1"/>
  <c r="F63" i="1"/>
  <c r="E63" i="1"/>
  <c r="H61" i="1"/>
  <c r="G61" i="1"/>
  <c r="F61" i="1"/>
  <c r="E61" i="1"/>
  <c r="H59" i="1"/>
  <c r="G59" i="1"/>
  <c r="F59" i="1"/>
  <c r="E59" i="1"/>
  <c r="H56" i="1"/>
  <c r="G56" i="1"/>
  <c r="F56" i="1"/>
  <c r="E56" i="1"/>
  <c r="H53" i="1"/>
  <c r="G53" i="1"/>
  <c r="F53" i="1"/>
  <c r="E53" i="1"/>
  <c r="H51" i="1"/>
  <c r="G51" i="1"/>
  <c r="F51" i="1"/>
  <c r="E51" i="1"/>
  <c r="H46" i="1"/>
  <c r="G46" i="1"/>
  <c r="F46" i="1"/>
  <c r="E46" i="1"/>
  <c r="H43" i="1"/>
  <c r="G43" i="1"/>
  <c r="F43" i="1"/>
  <c r="E43" i="1"/>
  <c r="H40" i="1"/>
  <c r="G40" i="1"/>
  <c r="F40" i="1"/>
  <c r="E40" i="1"/>
  <c r="H38" i="1"/>
  <c r="G38" i="1"/>
  <c r="F38" i="1"/>
  <c r="E38" i="1"/>
  <c r="H34" i="1"/>
  <c r="G34" i="1"/>
  <c r="F34" i="1"/>
  <c r="E34" i="1"/>
  <c r="H31" i="1"/>
  <c r="H85" i="1" s="1"/>
  <c r="H91" i="1" s="1"/>
  <c r="G31" i="1"/>
  <c r="G85" i="1" s="1"/>
  <c r="G91" i="1" s="1"/>
  <c r="F31" i="1"/>
  <c r="F85" i="1" s="1"/>
  <c r="F91" i="1" s="1"/>
  <c r="E31" i="1"/>
  <c r="E85" i="1" s="1"/>
  <c r="E91" i="1" s="1"/>
  <c r="H23" i="1"/>
  <c r="G23" i="1"/>
  <c r="F23" i="1"/>
  <c r="E23" i="1"/>
  <c r="H21" i="1"/>
  <c r="G21" i="1"/>
  <c r="F21" i="1"/>
  <c r="E21" i="1"/>
  <c r="H19" i="1"/>
  <c r="G19" i="1"/>
  <c r="F19" i="1"/>
  <c r="E19" i="1"/>
  <c r="H17" i="1"/>
  <c r="G17" i="1"/>
  <c r="F17" i="1"/>
  <c r="E17" i="1"/>
  <c r="H15" i="1"/>
  <c r="G15" i="1"/>
  <c r="F15" i="1"/>
  <c r="E15" i="1"/>
  <c r="H13" i="1"/>
  <c r="G13" i="1"/>
  <c r="F13" i="1"/>
  <c r="E13" i="1"/>
  <c r="H11" i="1"/>
  <c r="G11" i="1"/>
  <c r="F11" i="1"/>
  <c r="E11" i="1"/>
  <c r="H9" i="1"/>
  <c r="G9" i="1"/>
  <c r="F9" i="1"/>
  <c r="E9" i="1"/>
  <c r="H7" i="1"/>
  <c r="H24" i="1" s="1"/>
  <c r="H90" i="1" s="1"/>
  <c r="G7" i="1"/>
  <c r="G24" i="1" s="1"/>
  <c r="G90" i="1" s="1"/>
  <c r="F7" i="1"/>
  <c r="F24" i="1" s="1"/>
  <c r="F90" i="1" s="1"/>
  <c r="E7" i="1"/>
  <c r="E24" i="1" s="1"/>
  <c r="E90" i="1" s="1"/>
  <c r="H82" i="10"/>
  <c r="G82" i="10"/>
  <c r="F82" i="10"/>
  <c r="E82" i="10"/>
  <c r="H74" i="10"/>
  <c r="G74" i="10"/>
  <c r="F74" i="10"/>
  <c r="E74" i="10"/>
  <c r="H72" i="10"/>
  <c r="G72" i="10"/>
  <c r="F72" i="10"/>
  <c r="E72" i="10"/>
  <c r="H61" i="10"/>
  <c r="G61" i="10"/>
  <c r="F61" i="10"/>
  <c r="E61" i="10"/>
  <c r="H59" i="10"/>
  <c r="G59" i="10"/>
  <c r="F59" i="10"/>
  <c r="E59" i="10"/>
  <c r="H57" i="10"/>
  <c r="G57" i="10"/>
  <c r="F57" i="10"/>
  <c r="E57" i="10"/>
  <c r="H54" i="10"/>
  <c r="G54" i="10"/>
  <c r="F54" i="10"/>
  <c r="E54" i="10"/>
  <c r="H51" i="10"/>
  <c r="G51" i="10"/>
  <c r="F51" i="10"/>
  <c r="E51" i="10"/>
  <c r="H49" i="10"/>
  <c r="G49" i="10"/>
  <c r="F49" i="10"/>
  <c r="E49" i="10"/>
  <c r="H44" i="10"/>
  <c r="G44" i="10"/>
  <c r="F44" i="10"/>
  <c r="E44" i="10"/>
  <c r="H41" i="10"/>
  <c r="G41" i="10"/>
  <c r="F41" i="10"/>
  <c r="E41" i="10"/>
  <c r="H38" i="10"/>
  <c r="G38" i="10"/>
  <c r="F38" i="10"/>
  <c r="E38" i="10"/>
  <c r="H36" i="10"/>
  <c r="G36" i="10"/>
  <c r="F36" i="10"/>
  <c r="E36" i="10"/>
  <c r="H32" i="10"/>
  <c r="F32" i="10"/>
  <c r="E32" i="10"/>
  <c r="H29" i="10"/>
  <c r="H83" i="10" s="1"/>
  <c r="H89" i="10" s="1"/>
  <c r="G29" i="10"/>
  <c r="F29" i="10"/>
  <c r="F83" i="10" s="1"/>
  <c r="F89" i="10" s="1"/>
  <c r="E29" i="10"/>
  <c r="H23" i="10"/>
  <c r="G23" i="10"/>
  <c r="F23" i="10"/>
  <c r="E23" i="10"/>
  <c r="H21" i="10"/>
  <c r="G21" i="10"/>
  <c r="F21" i="10"/>
  <c r="E21" i="10"/>
  <c r="H19" i="10"/>
  <c r="G19" i="10"/>
  <c r="F19" i="10"/>
  <c r="E19" i="10"/>
  <c r="H17" i="10"/>
  <c r="G17" i="10"/>
  <c r="F17" i="10"/>
  <c r="E17" i="10"/>
  <c r="H15" i="10"/>
  <c r="G15" i="10"/>
  <c r="F15" i="10"/>
  <c r="E15" i="10"/>
  <c r="H13" i="10"/>
  <c r="G13" i="10"/>
  <c r="F13" i="10"/>
  <c r="E13" i="10"/>
  <c r="H11" i="10"/>
  <c r="G11" i="10"/>
  <c r="F11" i="10"/>
  <c r="E11" i="10"/>
  <c r="H9" i="10"/>
  <c r="G9" i="10"/>
  <c r="F9" i="10"/>
  <c r="E9" i="10"/>
  <c r="H7" i="10"/>
  <c r="G7" i="10"/>
  <c r="F7" i="10"/>
  <c r="E7" i="10"/>
  <c r="G32" i="1"/>
  <c r="E83" i="10" l="1"/>
  <c r="E89" i="10" s="1"/>
  <c r="G30" i="10"/>
  <c r="G32" i="10" s="1"/>
  <c r="G83" i="10" l="1"/>
  <c r="G89" i="10" s="1"/>
  <c r="F92" i="1" l="1"/>
  <c r="H92" i="1"/>
  <c r="G92" i="1"/>
  <c r="E92" i="1"/>
  <c r="F90" i="10" l="1"/>
  <c r="G90" i="10"/>
  <c r="H24" i="10"/>
  <c r="H88" i="10"/>
  <c r="H90" i="10"/>
  <c r="E24" i="10"/>
  <c r="E88" i="10"/>
  <c r="E90" i="10"/>
  <c r="F24" i="10"/>
  <c r="F88" i="10"/>
  <c r="G24" i="10"/>
  <c r="G88" i="10"/>
</calcChain>
</file>

<file path=xl/sharedStrings.xml><?xml version="1.0" encoding="utf-8"?>
<sst xmlns="http://schemas.openxmlformats.org/spreadsheetml/2006/main" count="414" uniqueCount="127">
  <si>
    <t>FUNCIONÁRIOS</t>
  </si>
  <si>
    <t>Nº
Diária</t>
  </si>
  <si>
    <t>Data Pagamento</t>
  </si>
  <si>
    <t>Nome</t>
  </si>
  <si>
    <t>CARGO</t>
  </si>
  <si>
    <t>VALOR DIÁRIAS (R$)</t>
  </si>
  <si>
    <t>VALOR AJ. CUSTO (R$)</t>
  </si>
  <si>
    <t>VALOR AUX. DESLOC (R$)</t>
  </si>
  <si>
    <t xml:space="preserve">TOTAL </t>
  </si>
  <si>
    <t>Descrição</t>
  </si>
  <si>
    <t>CONSELHEIROS/CONVIDADOS</t>
  </si>
  <si>
    <t>Total - Funcionários</t>
  </si>
  <si>
    <t>Total - Conselheiros e Convidados</t>
  </si>
  <si>
    <t>Total Geral</t>
  </si>
  <si>
    <t>*recebido em conta corrente - pessoa jurídica.</t>
  </si>
  <si>
    <t>DIÁRIAS, AJUDA DE CUSTOS DESLOCAMENTO EM ACUMULADO/2023</t>
  </si>
  <si>
    <t>RESUMO ACUMULADO 2023</t>
  </si>
  <si>
    <t>Fernando de Oliveira Volkmer</t>
  </si>
  <si>
    <t>Empregado</t>
  </si>
  <si>
    <t>Pagamento de 5 Auxílio Locomoção Urbana Nacional DF/SP/RJ, 4 Auxílio Alimentação Nacional DF/SP/RJ, 1 Auxílio Hospedagem Nacional DF/SP/RJ a Fernando de Oliveira Volkmer referente a: 1475/2023 - Convocação para Imersão sobre a utilização do SEI no CAU/SP, São Paulo - SP, 02/02/2023.</t>
  </si>
  <si>
    <t>Jaime Teixeira Chaves</t>
  </si>
  <si>
    <t>Pagamento de 5 Auxílio Locomoção Urbana Nacional DF/SP/RJ, 2 Auxílio Hospedagem Nacional DF/SP/RJ, 4 Auxílio Alimentação Nacional DF/SP/RJ a Jaime Teixeira Chaves referente a: 1475/2023 - Convocação para Imersão sobre a utilização do SEI no CAU/SP, São Paulo - SP, 02/02/2023; 1501/2023 - Convocação para Reunião com a Assessoria da Comissão Temporária de Concurso de Projetos, São Paulo - SP, 03/02/2023.</t>
  </si>
  <si>
    <t>Olavo Coelho Arantes</t>
  </si>
  <si>
    <t>Pagamento de 1 Auxílio Hospedagem Nacional DF/SP/RJ, 4 Auxílio Alimentação Nacional DF/SP/RJ, 4 Auxílio Locomoção Urbana Nacional DF/SP/RJ a Olavo Coelho Arantes referente a: 1475/2023 - Convocação para Imersão sobre a utilização do SEI no CAU/SP, São Paulo - SP, 02/02/2023.</t>
  </si>
  <si>
    <t>Isabel Leal Marcon Leonetti</t>
  </si>
  <si>
    <t>Pagamento de 5 Auxílio Locomoção Urbana Nacional DF/SP/RJ, 4 Auxílio Alimentação Nacional DF/SP/RJ, 1 Auxílio Hospedagem Nacional DF/SP/RJ a Isabel Leal Marcon Leonetti referente a: 1475/2023 - Convocação para Imersão sobre a utilização do SEI no CAU/SP, São Paulo - SP, 02/02/2023.</t>
  </si>
  <si>
    <t>Tatiana Moreira Feres de Melo</t>
  </si>
  <si>
    <t>Pagamento de 6 Auxílio Locomoção Urbana Nacional DF/SP/RJ, 2 Auxílio Hospedagem Nacional DF/SP/RJ, 4 Auxílio Alimentação Nacional DF/SP/RJ a Tatiana Moreira Feres de Melo referente a: 1475/2023 - Convocação para Imersão sobre a utilização do SEI no CAU/SP, São Paulo - SP, 02/02/2023.</t>
  </si>
  <si>
    <t>Luiz Alberto de Souza</t>
  </si>
  <si>
    <t>Convidado</t>
  </si>
  <si>
    <t>Pagamento de 1 Auxílio Estacionamento, 2 Auxílio Alimentação Estadual, 1 Auxílio Hospedagem Estadual, 353 Auxílio Quilometragem a Luiz Alberto de Souza referente a: 1498/2023 - Convocação para 2ª Reunião Ordinária da CTCP - CAU/SC, Florianópolis/SC, 01/02/2023.</t>
  </si>
  <si>
    <t>Leonardo Vistuba Kawa</t>
  </si>
  <si>
    <t>Pagamento de 1 Auxílio Hospedagem Estadual a Leonardo Vistuba Kawa referente a: 1473/2022 - Convocação para Reunião presencial e confraternização de fim de ano, Florianópolis/SC, 04/01/2023.</t>
  </si>
  <si>
    <t>Filipe Lima Rockenbach</t>
  </si>
  <si>
    <t>Pagamento de 3 Auxílio Hospedagem Nacional DF/SP/RJ, 7 Auxílio Locomoção Urbana Nacional DF/SP/RJ, 7 Auxílio Alimentação Nacional DF/SP/RJ a Filipe Lima Rockenbach referente a: 1480/2023 - Convocação para Curso sobre a Nova Lei de Licitações e Contratos (CAU/SP), São Paulo - SP, 30/01 a 01/02/2023.</t>
  </si>
  <si>
    <t>Yve Sarkis da Costa</t>
  </si>
  <si>
    <t>Pagamento de 8 Auxílio Locomoção Urbana Nacional DF/SP/RJ, 7 Auxílio Alimentação Nacional DF/SP/RJ, 3 Auxílio Hospedagem Nacional DF/SP/RJ a Yve Sarkis da Costa referente a: 1480/2023 - Convocação para Curso sobre a Nova Lei de Licitações e Contratos (CAU/SP), São Paulo - SP, 30/01 a 01/02/2023.</t>
  </si>
  <si>
    <t>Rafael Figueiró Otávio</t>
  </si>
  <si>
    <t>Pagamento de 7 Auxílio Alimentação Nacional DF/SP/RJ, 7 Auxílio Locomoção Urbana Nacional DF/SP/RJ, 3 Auxílio Hospedagem Nacional DF/SP/RJ a Rafael Figueiró Otávio referente a: 1480/2023 - Convocação para Curso sobre a Nova Lei de Licitações e Contratos (CAU/SP), São Paulo - SP, 30/01 a 01/02/2023.</t>
  </si>
  <si>
    <t>Eliane de Queiroz Gomes Castro</t>
  </si>
  <si>
    <t>Conselheiro</t>
  </si>
  <si>
    <t>Pagamento de 381 Auxílio Quilometragem, 1 Auxílio Estacionamento, 1 Auxílio Hospedagem Estadual, 3 Auxílio Alimentação Estadual a Eliane De Queiroz Gomes Castro referente a: 1477/2023 - Convocação para 135ª Reunião Plenária Ordinária, Florianópolis/SC, 13/01/2023, ida:12/01/2023, volta:13/01/2023.</t>
  </si>
  <si>
    <t>Mariana Campos de Andrade</t>
  </si>
  <si>
    <t>Pagamento de 2 Auxílio Locomoção Urbana Estadual, 1 Auxílio Hospedagem Estadual, 3 Auxílio Alimentação Estadual a Mariana Campos de Andrade referente a: 1477/2023 - Convocação para 135ª Reunião Plenária Ordinária, Florianópolis/SC, 13/01/2023.</t>
  </si>
  <si>
    <t>Francisco Ricardo Klein</t>
  </si>
  <si>
    <t>Pagamento de 3 Auxílio Alimentação Estadual, 365 Auxílio Quilometragem, 1 Auxílio Estacionamento, 1 Auxílio Hospedagem Estadual a Francisco Ricardo Klein referente a: 1477/2023 - Convocação para 135ª Reunião Plenária Ordinária, Florianópolis/SC, 13/01/2023.</t>
  </si>
  <si>
    <t>Claudia Elisa Poletto</t>
  </si>
  <si>
    <t>Rodrigo Althoff Medeiros</t>
  </si>
  <si>
    <t>Pagamento de 2 Auxílio Alimentação Estadual, 274 Auxílio Quilometragem, 1 Auxílio Hospedagem Estadual a Rodrigo Althoff Medeiros referente a: 1477/2023 - Convocação para 135ª Reunião Plenária Ordinária, Florianópolis/SC, 13/01/2023.</t>
  </si>
  <si>
    <t>Gogliardo Vieira Maragno</t>
  </si>
  <si>
    <t>Pagamento de 2 Auxílio Alimentação Estadual, 32 Auxílio Quilometragem, 1 Auxílio Estacionamento a Gogliardo Vieira Maragno referente a: 1477/2023 - Convocação para 135ª Reunião Plenária Ordinária, Florianópolis/SC, 13/01/2023.</t>
  </si>
  <si>
    <t>Mauricio Andre Giusti</t>
  </si>
  <si>
    <t>Pagamento de 4 Auxílio Alimentação Estadual, 277 Auxílio Quilometragem, 1 Auxílio Hospedagem Estadual a Maurício Andre Giusti referente a: 1477/2023 - Convocação para 135ª Reunião Plenária Ordinária, Florianópolis/SC, 13/01/2023.</t>
  </si>
  <si>
    <t>Patricia Figueiredo Sarquis Herden</t>
  </si>
  <si>
    <t>Pagamento de 60 Auxílio Quilometragem, 2 Auxílio Alimentação Estadual a Patrícia Figueiredo Sarquis Herden referente a: 1481/2023 - Convocação para Despachos Internos, Florianópolis/SC, 06/01/2023.</t>
  </si>
  <si>
    <t>Pagamento de 2 Auxílio Alimentação Estadual, 60 Auxílio Quilometragem a Patrícia Figueiredo Sarquis Herden referente a: 1477/2023 - Convocação para 135ª Reunião Plenária Ordinária, Florianópolis/SC, 13/01/2023.</t>
  </si>
  <si>
    <t>Silvya Helena Caprario</t>
  </si>
  <si>
    <t>Pagamento de 2 Auxílio Alimentação Estadual, 625 Auxílio Quilometragem, 1 Auxílio Estacionamento a Silvya Helena Caprario referente a: 1477/2023 - Convocação para 135ª Reunião Plenária Ordinária, Florianópolis/SC, 13/01/2023.</t>
  </si>
  <si>
    <t>Pagamento de 1 Auxílio Hospedagem Estadual, 1 Auxílio Estacionamento, 492 Auxílio Quilometragem, 2 Auxílio Alimentação Estadual a Silvya Helena Caprario referente a: 1476/2023 - Convocação para Descerramento do monumento comemorativo aos 50 anos da FEBE, Brusque/SC, 16/01/2023.</t>
  </si>
  <si>
    <t>Anne Elise Rosa Soto</t>
  </si>
  <si>
    <t>Pagamento de 3 Auxílio Alimentação Estadual, 356 Auxílio Quilometragem, 1 Auxílio Estacionamento, 1 Auxílio Hospedagem Estadual a Anne Elise Rosa Soto referente a: 1477/2023 - Convocação para 135ª Reunião Plenária Ordinária, Florianópolis/SC, 13/01/2023.</t>
  </si>
  <si>
    <t>Pagamento de 8 Auxílio Alimentação Nacional, 4 Auxílio Hospedagem Nacional, 4 Auxílio Locomoção Urbana Nacional a Patrícia Figueiredo Sarquis Herden referente a: 1482/2023 - Convocação para 24ª REUNIÃO DO FÓRUM DE PRESIDENTES GESTÃO 2021-2023, João Pessoa - PB, entre 19/01/2023 e 21/01/2023, ida:18/01/2023.</t>
  </si>
  <si>
    <t>Pagamento de 60 Auxílio Quilometragem, 1 Auxílio Alimentação Estadual a Patrícia Figueiredo Sarquis Herden referente a: 1478/2023 - Convocação para Despachos sede, Florianópolis/SC, 03/01/2023.</t>
  </si>
  <si>
    <t>Pagamento de 60 Auxílio Quilometragem, 1 Auxílio Alimentação Estadual a Patrícia Figueiredo Sarquis Herden referente a: 1479/2023 - Convocação para Confraternização funcionários, Florianópolis/SC, 04/01/2023.</t>
  </si>
  <si>
    <t>Pagamento de 2 Auxílio Alimentação Estadual, 60 Auxílio Quilometragem a Patrícia Figueiredo Sarquis Herden referente a: 1484/2023 - Convocação para Grupo de trabalho Nova Sede, Florianópolis/SC, 10/01/2023.</t>
  </si>
  <si>
    <t>Henrique Rafael de Lima</t>
  </si>
  <si>
    <t>Pagamento de 1 Auxílio Hospedagem Estadual, 3 Auxílio Alimentação Estadual, 353 Auxílio Quilometragem a Henrique Rafael de Lima referente a: 1477/2023 - Convocação para 135ª Reunião Plenária Ordinária, Florianópolis/SC, 13/01/2023.</t>
  </si>
  <si>
    <t>Pagamento de 1 Auxílio Estacionamento, 352 Auxílio Quilometragem, 2 Auxílio Alimentação Estadual a Henrique Rafael de Lima referente a: 1487/2023 - Convocação para 1ª Reunião Ordinária da CEP-CAU/SC, Florianópolis/SC, 24/01/2023.</t>
  </si>
  <si>
    <t>Pagamento de 1 Auxílio Estacionamento, 1 Auxílio Hospedagem Estadual, 353 Auxílio Quilometragem, 2 Auxílio Alimentação Estadual a Luiz Alberto de Souza referente a: 1485/2023 - Convocação para 1ª Reunião Ordinária da CTCP - CAU/SC, Florianópolis/SC, 24/01/2023.</t>
  </si>
  <si>
    <t>Pagamento de 4 Auxílio Alimentação Estadual, 380 Auxílio Quilometragem, 2 Auxílio Estacionamento, 2 Auxílio Hospedagem Estadual a Eliane De Queiroz Gomes Castro referente a: 1485/2023 - Convocação para 1ª Reunião Ordinária da CTCP - CAU/SC, Florianópolis/SC, 24/01/2023; 1487/2023 - Convocação para 1ª Reunião Ordinária da CEP-CAU/SC, Florianópolis/SC, 24/01/2023.</t>
  </si>
  <si>
    <t>Pagamento de 1 Auxílio Hospedagem Estadual, 5 Auxílio Locomoção Urbana Estadual, 3 Auxílio Alimentação Estadual a Mariana Campos de Andrade referente a: 1487/2023 - Convocação para 1ª Reunião Ordinária da CEP-CAU/SC, Florianópolis/SC, 24/01/2023.</t>
  </si>
  <si>
    <t>Pagamento de 32 Auxílio Quilometragem, 1 Auxílio Estacionamento, 2 Auxílio Alimentação Estadual a Gogliardo Vieira Maragno referente a: 1488/2023 - Convocação para 1ª Reunião Ordinária da CED-CAU/SC, Florianópolis/SC, 25/01/2023.</t>
  </si>
  <si>
    <t>Janete Sueli Krueger</t>
  </si>
  <si>
    <t>Pagamento de 1 Auxílio Estacionamento, 2 Auxílio Alimentação Estadual, 234 Auxílio Quilometragem a Janete Sueli Krueger referente a: 1488/2023 - Convocação para 1ª Reunião Ordinária da CED-CAU/SC, Florianópolis/SC, 25/01/2023.</t>
  </si>
  <si>
    <t>Newton Marçal Santos</t>
  </si>
  <si>
    <t>Pagamento de 1 Auxílio Hospedagem Estadual, 3 Auxílio Alimentação Estadual, 813 Auxílio Quilometragem, 1 Auxílio Estacionamento a Newton Marçal Santos referente a: 1490/2023 - Convocação para 1ª Reunião Ordinária da CATHIS-CAU/SC, Florianópolis/SC, 26/01/2023.</t>
  </si>
  <si>
    <t>Larissa Moreira</t>
  </si>
  <si>
    <t>Pagamento de 3 Auxílio Alimentação Estadual, 1 Reembolso de Passagem Rodoviária, 1 Auxílio Hospedagem Estadual, 5 Auxílio Locomoção Urbana Estadual a Larissa Moreira referente a: 1488/2023 - Convocação para 1ª Reunião Ordinária da CED-CAU/SC, Florianópolis/SC, 25/01/2023.</t>
  </si>
  <si>
    <t>Pagamento de 2 Auxílio Alimentação Estadual, 127 Auxílio Quilometragem, 1 Auxílio Estacionamento a Claudia Elisa Poletto referente a: 1488/2023 - Convocação para 1ª Reunião Ordinária da CED-CAU/SC, Florianópolis/SC, 25/01/2023.</t>
  </si>
  <si>
    <t>Pagamento de 1 Auxílio Estacionamento, 2 Auxílio Alimentação Estadual, 52 Auxílio Quilometragem a Silvya Helena Caprario referente a: 1489/2023 - Convocação para 1ª Reunião Ordinária da CEF-CAU/SC, Florianópolis/SC, 25/01/2023.</t>
  </si>
  <si>
    <t>Pagamento de 52 Auxílio Quilometragem, 2 Auxílio Alimentação Estadual, 1 Auxílio Estacionamento a Silvya Helena Caprario referente a: 1490/2023 - Convocação para 1ª Reunião Ordinária da CATHIS-CAU/SC, Florianópolis/SC, 26/01/2023.</t>
  </si>
  <si>
    <t>Pagamento de 1 Auxílio Estacionamento, 1 Auxílio Hospedagem Estadual, 285 Auxílio Quilometragem, 2 Auxílio Alimentação Estadual a Silvya Helena Caprario referente a: 1496/2023 - Convocação para Solenidade de 50 anos da FEBE, Brusque/SC, 24/01/2023.</t>
  </si>
  <si>
    <t>Pagamento de 2 Auxílio Alimentação Estadual, 1 Auxílio Estacionamento, 348 Auxílio Quilometragem, 1 Auxílio Hospedagem Estadual a Silvya Helena Caprario referente a: 1495/2023 - Convocação para Posse Reitoria da FURB, Blumenau/SC, 31/01/2023.</t>
  </si>
  <si>
    <t>Pagamento de 1 Auxílio Hospedagem Estadual, 3 Auxílio Alimentação Estadual, 380 Auxílio Quilometragem, 1 Auxílio Estacionamento a Eliane De Queiroz Gomes Castro referente a: 1497/2023 - Convocação para 1ª Reunião Ordinária do CD-CAU/SC, Florianópolis/SC, 30/01/2023.</t>
  </si>
  <si>
    <t>Pagamento de 52 Auxílio Quilometragem, 2 Auxílio Alimentação Estadual, 1 Auxílio Estacionamento a Silvya Helena Caprario referente a: 1497/2023 - Convocação para 1ª Reunião Ordinária do CD-CAU/SC, Florianópolis/SC, 30/01/2023.</t>
  </si>
  <si>
    <t>COMPLEMENTO Pagamento de 1 Auxilio Hospedagem Estadual a Janete Sueli Krueger referente a: 1435/2022 - Convocação para 133ª Reunião Plenária Ordinária</t>
  </si>
  <si>
    <t>Pagamento de 2 Auxílio Alimentação Estadual, 60 Auxílio Quilometragem a Patrícia Figueiredo Sarquis Herden referente a: 1452/2022 - Convocação para Concurso Técnico NCD, Florianópolis/SC, 01/12/2022.</t>
  </si>
  <si>
    <t>Pagamento de 60 Auxílio Quilometragem, 2 Auxílio Alimentação Estadual a Patrícia Figueiredo Sarquis Herden referente a: 1474/2022 - Convocação para Despachos internos e assinatura termo Convenio PMF, Florianópolis/SC, 20/12/2022.</t>
  </si>
  <si>
    <t>Pagamento de 60 Auxílio Quilometragem, 2 Auxílio Alimentação Estadual a Patrícia Figueiredo Sarquis Herden referente a: 1449/2022 - Convocação para Participação na COAF e despachos, Florianópolis/SC, 21/11/2022.</t>
  </si>
  <si>
    <t>Pagamento de 2 Auxílio Alimentação Estadual, 60 Auxílio Quilometragem a Patrícia Figueiredo Sarquis Herden referente a: 1450/2022 - Convocação para Participação na CEP e despachos, Florianópolis/SC, 22/11/2022.</t>
  </si>
  <si>
    <t>637/2022</t>
  </si>
  <si>
    <t>651/2022</t>
  </si>
  <si>
    <t>652/2022</t>
  </si>
  <si>
    <t>653/2022</t>
  </si>
  <si>
    <t>654/2022</t>
  </si>
  <si>
    <t>COMPLEMENTO Pagamento de 1 Auxilio Hospedagem Estadual a Janete Sueli Krueger referente a: 1467/2022 - Convocação para 12ª Reunião Ordinária do Conselho Diretor; 1466/2022 - Convocação para Lançamento do Livro "Grandes nomes da Arquitetura Catarinense - Arte Moderna"</t>
  </si>
  <si>
    <t>COMPLEMENTO Pagamento de 2 Auxilio Hospedagem Estadual a Janete Sueli Krueger referente a: 1434/2022 - Convocação para III Congresso de Arquitetura e Urbanismo - Etapa Florianópolis</t>
  </si>
  <si>
    <t>638/2022</t>
  </si>
  <si>
    <t>650/2022</t>
  </si>
  <si>
    <t>Pagamento de 2 Auxílio Alimentação Estadual, 129 Auxílio Quilometragem, 1 Auxílio Estacionamento a Claudia Elisa Poletto referente a: 1477/2023 - Convocação para 135ª Reunião Plenária Ordinária, Florianópolis/SC, 13/01/2023. *Estorno de valor no pagamento de 2 Auxílio Alimentação e 1 Auxílio Estacionamento referente a diária 640/2022.</t>
  </si>
  <si>
    <t>RESUMO DE JANEIRO</t>
  </si>
  <si>
    <t>DIÁRIAS, AJUDA DE CUSTOS DESLOCAMENTO EM JANEIRO/2023</t>
  </si>
  <si>
    <t>Publicado em 19/04/2023 por Isabella Pereira de Sousa - Assistente Administrativa</t>
  </si>
  <si>
    <t>Fernando de Oliveira Volkmer Total</t>
  </si>
  <si>
    <t>Filipe Lima Rockenbach Total</t>
  </si>
  <si>
    <t>Isabel Leal Marcon Leonetti Total</t>
  </si>
  <si>
    <t>Jaime Teixeira Chaves Total</t>
  </si>
  <si>
    <t>Leonardo Vistuba Kawa Total</t>
  </si>
  <si>
    <t>Olavo Coelho Arantes Total</t>
  </si>
  <si>
    <t>Rafael Figueiró Otávio Total</t>
  </si>
  <si>
    <t>Tatiana Moreira Feres de Melo Total</t>
  </si>
  <si>
    <t>Yve Sarkis da Costa Total</t>
  </si>
  <si>
    <t>Anne Elise Rosa Soto Total</t>
  </si>
  <si>
    <t>Claudia Elisa Poletto Total</t>
  </si>
  <si>
    <t>Eliane de Queiroz Gomes Castro Total</t>
  </si>
  <si>
    <t>Francisco Ricardo Klein Total</t>
  </si>
  <si>
    <t>Gogliardo Vieira Maragno Total</t>
  </si>
  <si>
    <t>Henrique Rafael de Lima Total</t>
  </si>
  <si>
    <t>Janete Sueli Krueger Total</t>
  </si>
  <si>
    <t>Larissa Moreira Total</t>
  </si>
  <si>
    <t>Luiz Alberto de Souza Total</t>
  </si>
  <si>
    <t>Mariana Campos de Andrade Total</t>
  </si>
  <si>
    <t>Mauricio Andre Giusti Total</t>
  </si>
  <si>
    <t>Newton Marçal Santos Total</t>
  </si>
  <si>
    <t>Patricia Figueiredo Sarquis Herden Total</t>
  </si>
  <si>
    <t>Rodrigo Althoff Medeiros Total</t>
  </si>
  <si>
    <t>Silvya Helena Caprario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</si>
</sst>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\ #,##0.00_-;\ #,##0.00_-;\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/>
    <xf numFmtId="0" fontId="0" fillId="0" borderId="0" xfId="0"/>
    <xf numFmtId="0" fontId="6" fillId="0" borderId="0" xfId="0" applyFont="1" applyFill="1"/>
    <xf numFmtId="0" fontId="3" fillId="0" borderId="1" xfId="0" quotePrefix="1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166" fontId="7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vertical="center" wrapText="1"/>
    </xf>
    <xf numFmtId="0" fontId="3" fillId="0" borderId="5" xfId="0" quotePrefix="1" applyNumberFormat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center" wrapText="1"/>
    </xf>
    <xf numFmtId="166" fontId="7" fillId="0" borderId="5" xfId="1" applyNumberFormat="1" applyFont="1" applyFill="1" applyBorder="1" applyAlignment="1">
      <alignment horizontal="center" vertical="center" wrapText="1"/>
    </xf>
    <xf numFmtId="166" fontId="7" fillId="0" borderId="5" xfId="1" applyNumberFormat="1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4" fillId="4" borderId="1" xfId="0" applyNumberFormat="1" applyFont="1" applyFill="1" applyBorder="1" applyAlignment="1">
      <alignment vertical="center" wrapText="1"/>
    </xf>
    <xf numFmtId="166" fontId="3" fillId="4" borderId="1" xfId="1" applyNumberFormat="1" applyFont="1" applyFill="1" applyBorder="1" applyAlignment="1">
      <alignment horizontal="center" vertical="center" wrapText="1"/>
    </xf>
    <xf numFmtId="166" fontId="3" fillId="4" borderId="1" xfId="1" applyNumberFormat="1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3" fillId="4" borderId="2" xfId="0" quotePrefix="1" applyNumberFormat="1" applyFont="1" applyFill="1" applyBorder="1" applyAlignment="1">
      <alignment horizontal="right" vertical="center" wrapText="1"/>
    </xf>
    <xf numFmtId="165" fontId="3" fillId="4" borderId="3" xfId="0" applyNumberFormat="1" applyFont="1" applyFill="1" applyBorder="1" applyAlignment="1">
      <alignment horizontal="right" vertical="center" wrapText="1"/>
    </xf>
    <xf numFmtId="0" fontId="3" fillId="4" borderId="4" xfId="0" applyNumberFormat="1" applyFont="1" applyFill="1" applyBorder="1" applyAlignment="1">
      <alignment horizontal="right" vertical="center" wrapText="1"/>
    </xf>
    <xf numFmtId="164" fontId="3" fillId="4" borderId="4" xfId="0" applyNumberFormat="1" applyFont="1" applyFill="1" applyBorder="1" applyAlignment="1">
      <alignment horizontal="right" vertical="center" wrapText="1"/>
    </xf>
    <xf numFmtId="0" fontId="4" fillId="4" borderId="1" xfId="0" applyNumberFormat="1" applyFont="1" applyFill="1" applyBorder="1" applyAlignment="1">
      <alignment vertical="center"/>
    </xf>
    <xf numFmtId="166" fontId="3" fillId="4" borderId="1" xfId="1" applyNumberFormat="1" applyFont="1" applyFill="1" applyBorder="1" applyAlignment="1">
      <alignment horizontal="center" vertical="center"/>
    </xf>
    <xf numFmtId="166" fontId="3" fillId="4" borderId="1" xfId="1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3" fillId="4" borderId="2" xfId="0" quotePrefix="1" applyNumberFormat="1" applyFont="1" applyFill="1" applyBorder="1" applyAlignment="1">
      <alignment horizontal="right" vertical="center"/>
    </xf>
    <xf numFmtId="165" fontId="3" fillId="4" borderId="3" xfId="0" applyNumberFormat="1" applyFont="1" applyFill="1" applyBorder="1" applyAlignment="1">
      <alignment horizontal="right" vertical="center"/>
    </xf>
    <xf numFmtId="166" fontId="3" fillId="4" borderId="4" xfId="0" applyNumberFormat="1" applyFont="1" applyFill="1" applyBorder="1" applyAlignment="1">
      <alignment horizontal="right" vertical="center"/>
    </xf>
    <xf numFmtId="0" fontId="3" fillId="4" borderId="4" xfId="0" applyNumberFormat="1" applyFont="1" applyFill="1" applyBorder="1" applyAlignment="1">
      <alignment horizontal="right" vertical="center"/>
    </xf>
  </cellXfs>
  <cellStyles count="2">
    <cellStyle name="Moeda" xfId="1" builtinId="4"/>
    <cellStyle name="Normal" xfId="0" builtinId="0"/>
  </cellStyles>
  <dxfs count="14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28575</xdr:rowOff>
    </xdr:from>
    <xdr:to>
      <xdr:col>3</xdr:col>
      <xdr:colOff>809626</xdr:colOff>
      <xdr:row>0</xdr:row>
      <xdr:rowOff>495300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921" b="14534"/>
        <a:stretch/>
      </xdr:blipFill>
      <xdr:spPr bwMode="auto">
        <a:xfrm>
          <a:off x="1" y="28575"/>
          <a:ext cx="41529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9051" y="19051"/>
    <xdr:ext cx="4152900" cy="457200"/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299" b="14534"/>
        <a:stretch/>
      </xdr:blipFill>
      <xdr:spPr bwMode="auto">
        <a:xfrm>
          <a:off x="19051" y="19051"/>
          <a:ext cx="4152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 Diárias (2)"/>
      <sheetName val="Numeração"/>
      <sheetName val="Calc Diárias"/>
      <sheetName val="PortariaNOVA"/>
      <sheetName val="Passagens Aéreas"/>
      <sheetName val="Daniela"/>
      <sheetName val="Dados"/>
      <sheetName val="ControledeDescontos"/>
      <sheetName val="ValoresDespesas"/>
      <sheetName val="estimativa"/>
      <sheetName val="passagen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D1">
            <v>250</v>
          </cell>
        </row>
        <row r="2">
          <cell r="D2">
            <v>60</v>
          </cell>
        </row>
        <row r="3">
          <cell r="D3">
            <v>35</v>
          </cell>
        </row>
        <row r="4">
          <cell r="D4">
            <v>1.1000000000000001</v>
          </cell>
        </row>
        <row r="5">
          <cell r="D5">
            <v>50</v>
          </cell>
        </row>
        <row r="6">
          <cell r="D6">
            <v>420</v>
          </cell>
        </row>
        <row r="7">
          <cell r="D7">
            <v>80</v>
          </cell>
        </row>
        <row r="8">
          <cell r="D8">
            <v>45</v>
          </cell>
        </row>
        <row r="9">
          <cell r="D9">
            <v>1.1000000000000001</v>
          </cell>
        </row>
        <row r="10">
          <cell r="D10">
            <v>50</v>
          </cell>
        </row>
        <row r="11">
          <cell r="D11">
            <v>350</v>
          </cell>
        </row>
        <row r="12">
          <cell r="D12">
            <v>70</v>
          </cell>
        </row>
        <row r="13">
          <cell r="D13">
            <v>40</v>
          </cell>
        </row>
        <row r="14">
          <cell r="D14">
            <v>1.1000000000000001</v>
          </cell>
        </row>
        <row r="15">
          <cell r="D15">
            <v>50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showGridLines="0" tabSelected="1" zoomScaleNormal="100" workbookViewId="0">
      <selection activeCell="F8" sqref="F8"/>
    </sheetView>
  </sheetViews>
  <sheetFormatPr defaultRowHeight="15" outlineLevelRow="2" x14ac:dyDescent="0.25"/>
  <cols>
    <col min="1" max="1" width="5.7109375" style="17" bestFit="1" customWidth="1"/>
    <col min="2" max="2" width="9.7109375" style="17" customWidth="1"/>
    <col min="3" max="3" width="34.7109375" style="17" customWidth="1"/>
    <col min="4" max="4" width="12.42578125" style="17" customWidth="1"/>
    <col min="5" max="5" width="10.5703125" style="17" bestFit="1" customWidth="1"/>
    <col min="6" max="6" width="9.7109375" style="17" bestFit="1" customWidth="1"/>
    <col min="7" max="7" width="10.5703125" style="17" bestFit="1" customWidth="1"/>
    <col min="8" max="8" width="10.7109375" style="17" customWidth="1"/>
    <col min="9" max="9" width="74.140625" style="17" customWidth="1"/>
  </cols>
  <sheetData>
    <row r="1" spans="1:9" ht="42" customHeight="1" x14ac:dyDescent="0.25">
      <c r="E1" s="1"/>
      <c r="F1" s="1"/>
      <c r="G1" s="1"/>
      <c r="H1" s="1"/>
    </row>
    <row r="2" spans="1:9" x14ac:dyDescent="0.25">
      <c r="A2" s="25" t="s">
        <v>101</v>
      </c>
      <c r="B2" s="25"/>
      <c r="C2" s="25"/>
      <c r="D2" s="25"/>
      <c r="E2" s="25"/>
      <c r="F2" s="25"/>
      <c r="G2" s="25"/>
      <c r="H2" s="25"/>
      <c r="I2" s="25"/>
    </row>
    <row r="3" spans="1:9" ht="15" customHeight="1" x14ac:dyDescent="0.25">
      <c r="A3" s="26" t="s">
        <v>0</v>
      </c>
      <c r="B3" s="27"/>
      <c r="C3" s="27"/>
      <c r="D3" s="27"/>
      <c r="E3" s="27"/>
      <c r="F3" s="27"/>
      <c r="G3" s="27"/>
      <c r="H3" s="27"/>
      <c r="I3" s="28"/>
    </row>
    <row r="4" spans="1:9" ht="15" hidden="1" customHeight="1" x14ac:dyDescent="0.25"/>
    <row r="5" spans="1:9" ht="33.75" x14ac:dyDescent="0.25">
      <c r="A5" s="2" t="s">
        <v>1</v>
      </c>
      <c r="B5" s="3" t="s">
        <v>2</v>
      </c>
      <c r="C5" s="2" t="s">
        <v>3</v>
      </c>
      <c r="D5" s="2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3" t="s">
        <v>9</v>
      </c>
    </row>
    <row r="6" spans="1:9" s="10" customFormat="1" ht="45" outlineLevel="2" x14ac:dyDescent="0.25">
      <c r="A6" s="19">
        <v>29</v>
      </c>
      <c r="B6" s="20">
        <v>44957</v>
      </c>
      <c r="C6" s="21" t="s">
        <v>17</v>
      </c>
      <c r="D6" s="22" t="s">
        <v>18</v>
      </c>
      <c r="E6" s="23">
        <v>692.68</v>
      </c>
      <c r="F6" s="23">
        <v>527.76</v>
      </c>
      <c r="G6" s="23">
        <v>371.1</v>
      </c>
      <c r="H6" s="32">
        <v>1591.54</v>
      </c>
      <c r="I6" s="24" t="s">
        <v>19</v>
      </c>
    </row>
    <row r="7" spans="1:9" s="10" customFormat="1" outlineLevel="1" x14ac:dyDescent="0.25">
      <c r="A7" s="52"/>
      <c r="B7" s="53"/>
      <c r="C7" s="54" t="s">
        <v>103</v>
      </c>
      <c r="D7" s="48"/>
      <c r="E7" s="49">
        <f>SUBTOTAL(9,E6:E6)</f>
        <v>692.68</v>
      </c>
      <c r="F7" s="49">
        <f>SUBTOTAL(9,F6:F6)</f>
        <v>527.76</v>
      </c>
      <c r="G7" s="49">
        <f>SUBTOTAL(9,G6:G6)</f>
        <v>371.1</v>
      </c>
      <c r="H7" s="50">
        <f>SUBTOTAL(9,H6:H6)</f>
        <v>1591.54</v>
      </c>
      <c r="I7" s="51"/>
    </row>
    <row r="8" spans="1:9" s="10" customFormat="1" ht="45" outlineLevel="2" x14ac:dyDescent="0.25">
      <c r="A8" s="33">
        <v>26</v>
      </c>
      <c r="B8" s="34">
        <v>44953</v>
      </c>
      <c r="C8" s="35" t="s">
        <v>33</v>
      </c>
      <c r="D8" s="36" t="s">
        <v>18</v>
      </c>
      <c r="E8" s="37">
        <v>1970.6100000000001</v>
      </c>
      <c r="F8" s="37">
        <v>875.84</v>
      </c>
      <c r="G8" s="37">
        <v>492.65999999999997</v>
      </c>
      <c r="H8" s="38">
        <v>3339.11</v>
      </c>
      <c r="I8" s="39" t="s">
        <v>34</v>
      </c>
    </row>
    <row r="9" spans="1:9" s="10" customFormat="1" outlineLevel="1" x14ac:dyDescent="0.25">
      <c r="A9" s="52"/>
      <c r="B9" s="53"/>
      <c r="C9" s="55" t="s">
        <v>104</v>
      </c>
      <c r="D9" s="48"/>
      <c r="E9" s="49">
        <f>SUBTOTAL(9,E8:E8)</f>
        <v>1970.6100000000001</v>
      </c>
      <c r="F9" s="49">
        <f>SUBTOTAL(9,F8:F8)</f>
        <v>875.84</v>
      </c>
      <c r="G9" s="49">
        <f>SUBTOTAL(9,G8:G8)</f>
        <v>492.65999999999997</v>
      </c>
      <c r="H9" s="50">
        <f>SUBTOTAL(9,H8:H8)</f>
        <v>3339.11</v>
      </c>
      <c r="I9" s="51"/>
    </row>
    <row r="10" spans="1:9" s="10" customFormat="1" ht="45" outlineLevel="2" x14ac:dyDescent="0.25">
      <c r="A10" s="33">
        <v>32</v>
      </c>
      <c r="B10" s="34">
        <v>44957</v>
      </c>
      <c r="C10" s="35" t="s">
        <v>24</v>
      </c>
      <c r="D10" s="36" t="s">
        <v>18</v>
      </c>
      <c r="E10" s="37">
        <v>692.68</v>
      </c>
      <c r="F10" s="37">
        <v>527.76</v>
      </c>
      <c r="G10" s="37">
        <v>371.1</v>
      </c>
      <c r="H10" s="38">
        <v>1591.54</v>
      </c>
      <c r="I10" s="39" t="s">
        <v>25</v>
      </c>
    </row>
    <row r="11" spans="1:9" s="10" customFormat="1" outlineLevel="1" x14ac:dyDescent="0.25">
      <c r="A11" s="52"/>
      <c r="B11" s="53"/>
      <c r="C11" s="55" t="s">
        <v>105</v>
      </c>
      <c r="D11" s="48"/>
      <c r="E11" s="49">
        <f>SUBTOTAL(9,E10:E10)</f>
        <v>692.68</v>
      </c>
      <c r="F11" s="49">
        <f>SUBTOTAL(9,F10:F10)</f>
        <v>527.76</v>
      </c>
      <c r="G11" s="49">
        <f>SUBTOTAL(9,G10:G10)</f>
        <v>371.1</v>
      </c>
      <c r="H11" s="50">
        <f>SUBTOTAL(9,H10:H10)</f>
        <v>1591.54</v>
      </c>
      <c r="I11" s="51"/>
    </row>
    <row r="12" spans="1:9" s="10" customFormat="1" ht="56.25" outlineLevel="2" x14ac:dyDescent="0.25">
      <c r="A12" s="33">
        <v>30</v>
      </c>
      <c r="B12" s="34">
        <v>44957</v>
      </c>
      <c r="C12" s="35" t="s">
        <v>20</v>
      </c>
      <c r="D12" s="36" t="s">
        <v>18</v>
      </c>
      <c r="E12" s="37">
        <v>1385.36</v>
      </c>
      <c r="F12" s="37">
        <v>527.76</v>
      </c>
      <c r="G12" s="37">
        <v>371.1</v>
      </c>
      <c r="H12" s="38">
        <v>2284.2199999999998</v>
      </c>
      <c r="I12" s="39" t="s">
        <v>21</v>
      </c>
    </row>
    <row r="13" spans="1:9" s="10" customFormat="1" outlineLevel="1" x14ac:dyDescent="0.25">
      <c r="A13" s="52"/>
      <c r="B13" s="53"/>
      <c r="C13" s="55" t="s">
        <v>106</v>
      </c>
      <c r="D13" s="48"/>
      <c r="E13" s="49">
        <f>SUBTOTAL(9,E12:E12)</f>
        <v>1385.36</v>
      </c>
      <c r="F13" s="49">
        <f>SUBTOTAL(9,F12:F12)</f>
        <v>527.76</v>
      </c>
      <c r="G13" s="49">
        <f>SUBTOTAL(9,G12:G12)</f>
        <v>371.1</v>
      </c>
      <c r="H13" s="50">
        <f>SUBTOTAL(9,H12:H12)</f>
        <v>2284.2199999999998</v>
      </c>
      <c r="I13" s="51"/>
    </row>
    <row r="14" spans="1:9" s="10" customFormat="1" ht="22.5" outlineLevel="2" x14ac:dyDescent="0.25">
      <c r="A14" s="33">
        <v>6</v>
      </c>
      <c r="B14" s="34">
        <v>44943</v>
      </c>
      <c r="C14" s="35" t="s">
        <v>31</v>
      </c>
      <c r="D14" s="36" t="s">
        <v>18</v>
      </c>
      <c r="E14" s="37">
        <v>390.99</v>
      </c>
      <c r="F14" s="37">
        <v>0</v>
      </c>
      <c r="G14" s="37">
        <v>0</v>
      </c>
      <c r="H14" s="38">
        <v>390.99</v>
      </c>
      <c r="I14" s="39" t="s">
        <v>32</v>
      </c>
    </row>
    <row r="15" spans="1:9" s="10" customFormat="1" outlineLevel="1" x14ac:dyDescent="0.25">
      <c r="A15" s="52"/>
      <c r="B15" s="53"/>
      <c r="C15" s="55" t="s">
        <v>107</v>
      </c>
      <c r="D15" s="48"/>
      <c r="E15" s="49">
        <f>SUBTOTAL(9,E14:E14)</f>
        <v>390.99</v>
      </c>
      <c r="F15" s="49">
        <f>SUBTOTAL(9,F14:F14)</f>
        <v>0</v>
      </c>
      <c r="G15" s="49">
        <f>SUBTOTAL(9,G14:G14)</f>
        <v>0</v>
      </c>
      <c r="H15" s="50">
        <f>SUBTOTAL(9,H14:H14)</f>
        <v>390.99</v>
      </c>
      <c r="I15" s="51"/>
    </row>
    <row r="16" spans="1:9" s="10" customFormat="1" ht="33.75" outlineLevel="2" x14ac:dyDescent="0.25">
      <c r="A16" s="33">
        <v>31</v>
      </c>
      <c r="B16" s="34">
        <v>44957</v>
      </c>
      <c r="C16" s="35" t="s">
        <v>22</v>
      </c>
      <c r="D16" s="36" t="s">
        <v>18</v>
      </c>
      <c r="E16" s="37">
        <v>692.68</v>
      </c>
      <c r="F16" s="37">
        <v>527.76</v>
      </c>
      <c r="G16" s="37">
        <v>296.88</v>
      </c>
      <c r="H16" s="38">
        <v>1517.3200000000002</v>
      </c>
      <c r="I16" s="39" t="s">
        <v>23</v>
      </c>
    </row>
    <row r="17" spans="1:9" s="10" customFormat="1" outlineLevel="1" x14ac:dyDescent="0.25">
      <c r="A17" s="52"/>
      <c r="B17" s="53"/>
      <c r="C17" s="55" t="s">
        <v>108</v>
      </c>
      <c r="D17" s="48"/>
      <c r="E17" s="49">
        <f>SUBTOTAL(9,E16:E16)</f>
        <v>692.68</v>
      </c>
      <c r="F17" s="49">
        <f>SUBTOTAL(9,F16:F16)</f>
        <v>527.76</v>
      </c>
      <c r="G17" s="49">
        <f>SUBTOTAL(9,G16:G16)</f>
        <v>296.88</v>
      </c>
      <c r="H17" s="50">
        <f>SUBTOTAL(9,H16:H16)</f>
        <v>1517.3200000000002</v>
      </c>
      <c r="I17" s="51"/>
    </row>
    <row r="18" spans="1:9" s="10" customFormat="1" ht="45" outlineLevel="2" x14ac:dyDescent="0.25">
      <c r="A18" s="33">
        <v>28</v>
      </c>
      <c r="B18" s="34">
        <v>44953</v>
      </c>
      <c r="C18" s="35" t="s">
        <v>37</v>
      </c>
      <c r="D18" s="36" t="s">
        <v>18</v>
      </c>
      <c r="E18" s="37">
        <v>1970.6100000000001</v>
      </c>
      <c r="F18" s="37">
        <v>875.84</v>
      </c>
      <c r="G18" s="37">
        <v>492.65999999999997</v>
      </c>
      <c r="H18" s="38">
        <v>3339.11</v>
      </c>
      <c r="I18" s="39" t="s">
        <v>38</v>
      </c>
    </row>
    <row r="19" spans="1:9" s="10" customFormat="1" outlineLevel="1" x14ac:dyDescent="0.25">
      <c r="A19" s="52"/>
      <c r="B19" s="53"/>
      <c r="C19" s="55" t="s">
        <v>109</v>
      </c>
      <c r="D19" s="48"/>
      <c r="E19" s="49">
        <f>SUBTOTAL(9,E18:E18)</f>
        <v>1970.6100000000001</v>
      </c>
      <c r="F19" s="49">
        <f>SUBTOTAL(9,F18:F18)</f>
        <v>875.84</v>
      </c>
      <c r="G19" s="49">
        <f>SUBTOTAL(9,G18:G18)</f>
        <v>492.65999999999997</v>
      </c>
      <c r="H19" s="50">
        <f>SUBTOTAL(9,H18:H18)</f>
        <v>3339.11</v>
      </c>
      <c r="I19" s="51"/>
    </row>
    <row r="20" spans="1:9" s="10" customFormat="1" ht="45" outlineLevel="2" x14ac:dyDescent="0.25">
      <c r="A20" s="33">
        <v>33</v>
      </c>
      <c r="B20" s="34">
        <v>44957</v>
      </c>
      <c r="C20" s="35" t="s">
        <v>26</v>
      </c>
      <c r="D20" s="36" t="s">
        <v>18</v>
      </c>
      <c r="E20" s="37">
        <v>1385.36</v>
      </c>
      <c r="F20" s="37">
        <v>527.76</v>
      </c>
      <c r="G20" s="37">
        <v>445.32</v>
      </c>
      <c r="H20" s="38">
        <v>2358.44</v>
      </c>
      <c r="I20" s="39" t="s">
        <v>27</v>
      </c>
    </row>
    <row r="21" spans="1:9" s="10" customFormat="1" outlineLevel="1" x14ac:dyDescent="0.25">
      <c r="A21" s="52"/>
      <c r="B21" s="53"/>
      <c r="C21" s="55" t="s">
        <v>110</v>
      </c>
      <c r="D21" s="48"/>
      <c r="E21" s="49">
        <f>SUBTOTAL(9,E20:E20)</f>
        <v>1385.36</v>
      </c>
      <c r="F21" s="49">
        <f>SUBTOTAL(9,F20:F20)</f>
        <v>527.76</v>
      </c>
      <c r="G21" s="49">
        <f>SUBTOTAL(9,G20:G20)</f>
        <v>445.32</v>
      </c>
      <c r="H21" s="50">
        <f>SUBTOTAL(9,H20:H20)</f>
        <v>2358.44</v>
      </c>
      <c r="I21" s="51"/>
    </row>
    <row r="22" spans="1:9" s="10" customFormat="1" ht="45" outlineLevel="2" x14ac:dyDescent="0.25">
      <c r="A22" s="33">
        <v>27</v>
      </c>
      <c r="B22" s="34">
        <v>44953</v>
      </c>
      <c r="C22" s="35" t="s">
        <v>35</v>
      </c>
      <c r="D22" s="36" t="s">
        <v>18</v>
      </c>
      <c r="E22" s="37">
        <v>1970.6100000000001</v>
      </c>
      <c r="F22" s="37">
        <v>875.84</v>
      </c>
      <c r="G22" s="37">
        <v>563.04</v>
      </c>
      <c r="H22" s="38">
        <v>3409.4900000000002</v>
      </c>
      <c r="I22" s="39" t="s">
        <v>36</v>
      </c>
    </row>
    <row r="23" spans="1:9" s="10" customFormat="1" outlineLevel="1" x14ac:dyDescent="0.25">
      <c r="A23" s="52"/>
      <c r="B23" s="53"/>
      <c r="C23" s="55" t="s">
        <v>111</v>
      </c>
      <c r="D23" s="48"/>
      <c r="E23" s="49">
        <f>SUBTOTAL(9,E22:E22)</f>
        <v>1970.6100000000001</v>
      </c>
      <c r="F23" s="49">
        <f>SUBTOTAL(9,F22:F22)</f>
        <v>875.84</v>
      </c>
      <c r="G23" s="49">
        <f>SUBTOTAL(9,G22:G22)</f>
        <v>563.04</v>
      </c>
      <c r="H23" s="50">
        <f>SUBTOTAL(9,H22:H22)</f>
        <v>3409.4900000000002</v>
      </c>
      <c r="I23" s="51"/>
    </row>
    <row r="24" spans="1:9" s="10" customFormat="1" x14ac:dyDescent="0.25">
      <c r="A24" s="52"/>
      <c r="B24" s="53"/>
      <c r="C24" s="55" t="s">
        <v>11</v>
      </c>
      <c r="D24" s="48"/>
      <c r="E24" s="49">
        <f>SUBTOTAL(9,E6:E22)</f>
        <v>11151.580000000002</v>
      </c>
      <c r="F24" s="49">
        <f>SUBTOTAL(9,F6:F22)</f>
        <v>5266.3200000000006</v>
      </c>
      <c r="G24" s="49">
        <f>SUBTOTAL(9,G6:G22)</f>
        <v>3403.86</v>
      </c>
      <c r="H24" s="50">
        <f>SUBTOTAL(9,H6:H22)</f>
        <v>19821.760000000002</v>
      </c>
      <c r="I24" s="51"/>
    </row>
    <row r="25" spans="1:9" s="10" customFormat="1" x14ac:dyDescent="0.25">
      <c r="A25" s="6"/>
      <c r="B25" s="7"/>
      <c r="C25" s="8"/>
      <c r="D25" s="8"/>
      <c r="E25" s="9"/>
      <c r="F25" s="9"/>
      <c r="G25" s="9"/>
      <c r="H25" s="9"/>
      <c r="I25" s="9"/>
    </row>
    <row r="26" spans="1:9" s="10" customFormat="1" x14ac:dyDescent="0.25">
      <c r="A26" s="6"/>
      <c r="B26" s="7"/>
      <c r="C26" s="8"/>
      <c r="D26" s="8"/>
      <c r="E26" s="9"/>
      <c r="F26" s="9"/>
      <c r="G26" s="9"/>
      <c r="H26" s="9"/>
      <c r="I26" s="9"/>
    </row>
    <row r="27" spans="1:9" ht="15" customHeight="1" x14ac:dyDescent="0.25">
      <c r="A27" s="26" t="s">
        <v>10</v>
      </c>
      <c r="B27" s="27"/>
      <c r="C27" s="27"/>
      <c r="D27" s="27"/>
      <c r="E27" s="27"/>
      <c r="F27" s="27"/>
      <c r="G27" s="27"/>
      <c r="H27" s="27"/>
      <c r="I27" s="28"/>
    </row>
    <row r="28" spans="1:9" ht="15" hidden="1" customHeight="1" x14ac:dyDescent="0.25"/>
    <row r="29" spans="1:9" ht="33.75" x14ac:dyDescent="0.25">
      <c r="A29" s="2" t="s">
        <v>1</v>
      </c>
      <c r="B29" s="3" t="s">
        <v>2</v>
      </c>
      <c r="C29" s="2" t="s">
        <v>3</v>
      </c>
      <c r="D29" s="2" t="s">
        <v>4</v>
      </c>
      <c r="E29" s="4" t="s">
        <v>5</v>
      </c>
      <c r="F29" s="4" t="s">
        <v>6</v>
      </c>
      <c r="G29" s="4" t="s">
        <v>7</v>
      </c>
      <c r="H29" s="5" t="s">
        <v>8</v>
      </c>
      <c r="I29" s="3" t="s">
        <v>9</v>
      </c>
    </row>
    <row r="30" spans="1:9" s="10" customFormat="1" ht="33.75" outlineLevel="2" x14ac:dyDescent="0.25">
      <c r="A30" s="19">
        <v>13</v>
      </c>
      <c r="B30" s="20">
        <v>44943</v>
      </c>
      <c r="C30" s="21" t="s">
        <v>59</v>
      </c>
      <c r="D30" s="22" t="s">
        <v>40</v>
      </c>
      <c r="E30" s="23">
        <v>390.99</v>
      </c>
      <c r="F30" s="23">
        <v>281.52</v>
      </c>
      <c r="G30" s="23">
        <v>679.58</v>
      </c>
      <c r="H30" s="32">
        <v>1352.0900000000001</v>
      </c>
      <c r="I30" s="24" t="s">
        <v>60</v>
      </c>
    </row>
    <row r="31" spans="1:9" s="10" customFormat="1" outlineLevel="1" x14ac:dyDescent="0.25">
      <c r="A31" s="52"/>
      <c r="B31" s="53"/>
      <c r="C31" s="55" t="s">
        <v>112</v>
      </c>
      <c r="D31" s="48"/>
      <c r="E31" s="49">
        <f>SUBTOTAL(9,E30:E30)</f>
        <v>390.99</v>
      </c>
      <c r="F31" s="49">
        <f>SUBTOTAL(9,F30:F30)</f>
        <v>281.52</v>
      </c>
      <c r="G31" s="49">
        <f>SUBTOTAL(9,G30:G30)</f>
        <v>679.58</v>
      </c>
      <c r="H31" s="50">
        <f>SUBTOTAL(9,H30:H30)</f>
        <v>1352.0900000000001</v>
      </c>
      <c r="I31" s="51"/>
    </row>
    <row r="32" spans="1:9" s="10" customFormat="1" ht="45" outlineLevel="2" x14ac:dyDescent="0.25">
      <c r="A32" s="33">
        <v>4</v>
      </c>
      <c r="B32" s="34">
        <v>44936</v>
      </c>
      <c r="C32" s="35" t="s">
        <v>46</v>
      </c>
      <c r="D32" s="36" t="s">
        <v>40</v>
      </c>
      <c r="E32" s="37">
        <v>0</v>
      </c>
      <c r="F32" s="37">
        <v>187.68</v>
      </c>
      <c r="G32" s="37">
        <f>223.17+63.7</f>
        <v>286.87</v>
      </c>
      <c r="H32" s="38">
        <v>474.55</v>
      </c>
      <c r="I32" s="39" t="s">
        <v>99</v>
      </c>
    </row>
    <row r="33" spans="1:9" s="10" customFormat="1" ht="33.75" outlineLevel="2" x14ac:dyDescent="0.25">
      <c r="A33" s="19">
        <v>36</v>
      </c>
      <c r="B33" s="20">
        <v>44957</v>
      </c>
      <c r="C33" s="21" t="s">
        <v>46</v>
      </c>
      <c r="D33" s="22" t="s">
        <v>40</v>
      </c>
      <c r="E33" s="23">
        <v>0</v>
      </c>
      <c r="F33" s="23">
        <v>187.68</v>
      </c>
      <c r="G33" s="23">
        <v>283.41000000000003</v>
      </c>
      <c r="H33" s="32">
        <v>471.09000000000003</v>
      </c>
      <c r="I33" s="24" t="s">
        <v>78</v>
      </c>
    </row>
    <row r="34" spans="1:9" s="10" customFormat="1" outlineLevel="1" x14ac:dyDescent="0.25">
      <c r="A34" s="52"/>
      <c r="B34" s="53"/>
      <c r="C34" s="55" t="s">
        <v>113</v>
      </c>
      <c r="D34" s="48"/>
      <c r="E34" s="49">
        <f>SUBTOTAL(9,E32:E33)</f>
        <v>0</v>
      </c>
      <c r="F34" s="49">
        <f>SUBTOTAL(9,F32:F33)</f>
        <v>375.36</v>
      </c>
      <c r="G34" s="49">
        <f>SUBTOTAL(9,G32:G33)</f>
        <v>570.28</v>
      </c>
      <c r="H34" s="50">
        <f>SUBTOTAL(9,H32:H33)</f>
        <v>945.6400000000001</v>
      </c>
      <c r="I34" s="51"/>
    </row>
    <row r="35" spans="1:9" s="10" customFormat="1" ht="33.75" outlineLevel="2" x14ac:dyDescent="0.25">
      <c r="A35" s="33">
        <v>1</v>
      </c>
      <c r="B35" s="34">
        <v>44936</v>
      </c>
      <c r="C35" s="35" t="s">
        <v>39</v>
      </c>
      <c r="D35" s="36" t="s">
        <v>40</v>
      </c>
      <c r="E35" s="37">
        <v>390.99</v>
      </c>
      <c r="F35" s="37">
        <v>281.52</v>
      </c>
      <c r="G35" s="37">
        <v>722.83</v>
      </c>
      <c r="H35" s="38">
        <v>1395.3400000000001</v>
      </c>
      <c r="I35" s="39" t="s">
        <v>41</v>
      </c>
    </row>
    <row r="36" spans="1:9" s="10" customFormat="1" ht="45" outlineLevel="2" x14ac:dyDescent="0.25">
      <c r="A36" s="19">
        <v>21</v>
      </c>
      <c r="B36" s="20">
        <v>44950</v>
      </c>
      <c r="C36" s="21" t="s">
        <v>39</v>
      </c>
      <c r="D36" s="22" t="s">
        <v>40</v>
      </c>
      <c r="E36" s="23">
        <v>781.98</v>
      </c>
      <c r="F36" s="23">
        <v>375.36</v>
      </c>
      <c r="G36" s="23">
        <v>784.8</v>
      </c>
      <c r="H36" s="32">
        <v>1942.14</v>
      </c>
      <c r="I36" s="24" t="s">
        <v>69</v>
      </c>
    </row>
    <row r="37" spans="1:9" s="10" customFormat="1" ht="33.75" outlineLevel="2" x14ac:dyDescent="0.25">
      <c r="A37" s="19">
        <v>41</v>
      </c>
      <c r="B37" s="20">
        <v>44957</v>
      </c>
      <c r="C37" s="21" t="s">
        <v>39</v>
      </c>
      <c r="D37" s="22" t="s">
        <v>40</v>
      </c>
      <c r="E37" s="23">
        <v>390.99</v>
      </c>
      <c r="F37" s="23">
        <v>281.52</v>
      </c>
      <c r="G37" s="23">
        <v>721.1</v>
      </c>
      <c r="H37" s="32">
        <v>1393.6100000000001</v>
      </c>
      <c r="I37" s="24" t="s">
        <v>83</v>
      </c>
    </row>
    <row r="38" spans="1:9" s="10" customFormat="1" outlineLevel="1" x14ac:dyDescent="0.25">
      <c r="A38" s="52"/>
      <c r="B38" s="53"/>
      <c r="C38" s="55" t="s">
        <v>114</v>
      </c>
      <c r="D38" s="48"/>
      <c r="E38" s="49">
        <f>SUBTOTAL(9,E35:E37)</f>
        <v>1563.96</v>
      </c>
      <c r="F38" s="49">
        <f>SUBTOTAL(9,F35:F37)</f>
        <v>938.4</v>
      </c>
      <c r="G38" s="49">
        <f>SUBTOTAL(9,G35:G37)</f>
        <v>2228.73</v>
      </c>
      <c r="H38" s="50">
        <f>SUBTOTAL(9,H35:H37)</f>
        <v>4731.09</v>
      </c>
      <c r="I38" s="51"/>
    </row>
    <row r="39" spans="1:9" s="10" customFormat="1" ht="33.75" outlineLevel="2" x14ac:dyDescent="0.25">
      <c r="A39" s="33">
        <v>3</v>
      </c>
      <c r="B39" s="34">
        <v>44936</v>
      </c>
      <c r="C39" s="35" t="s">
        <v>44</v>
      </c>
      <c r="D39" s="36" t="s">
        <v>40</v>
      </c>
      <c r="E39" s="37">
        <v>390.99</v>
      </c>
      <c r="F39" s="37">
        <v>281.52</v>
      </c>
      <c r="G39" s="37">
        <v>695.15000000000009</v>
      </c>
      <c r="H39" s="38">
        <v>1367.66</v>
      </c>
      <c r="I39" s="39" t="s">
        <v>45</v>
      </c>
    </row>
    <row r="40" spans="1:9" s="10" customFormat="1" outlineLevel="1" x14ac:dyDescent="0.25">
      <c r="A40" s="52"/>
      <c r="B40" s="53"/>
      <c r="C40" s="55" t="s">
        <v>115</v>
      </c>
      <c r="D40" s="48"/>
      <c r="E40" s="49">
        <f>SUBTOTAL(9,E39:E39)</f>
        <v>390.99</v>
      </c>
      <c r="F40" s="49">
        <f>SUBTOTAL(9,F39:F39)</f>
        <v>281.52</v>
      </c>
      <c r="G40" s="49">
        <f>SUBTOTAL(9,G39:G39)</f>
        <v>695.15000000000009</v>
      </c>
      <c r="H40" s="50">
        <f>SUBTOTAL(9,H39:H39)</f>
        <v>1367.66</v>
      </c>
      <c r="I40" s="51"/>
    </row>
    <row r="41" spans="1:9" s="10" customFormat="1" ht="33.75" outlineLevel="2" x14ac:dyDescent="0.25">
      <c r="A41" s="33">
        <v>7</v>
      </c>
      <c r="B41" s="34">
        <v>44943</v>
      </c>
      <c r="C41" s="35" t="s">
        <v>49</v>
      </c>
      <c r="D41" s="36" t="s">
        <v>40</v>
      </c>
      <c r="E41" s="37">
        <v>0</v>
      </c>
      <c r="F41" s="37">
        <v>187.68</v>
      </c>
      <c r="G41" s="37">
        <v>119.06</v>
      </c>
      <c r="H41" s="38">
        <v>306.74</v>
      </c>
      <c r="I41" s="39" t="s">
        <v>50</v>
      </c>
    </row>
    <row r="42" spans="1:9" s="10" customFormat="1" ht="33.75" outlineLevel="2" x14ac:dyDescent="0.25">
      <c r="A42" s="19">
        <v>23</v>
      </c>
      <c r="B42" s="20">
        <v>44950</v>
      </c>
      <c r="C42" s="21" t="s">
        <v>49</v>
      </c>
      <c r="D42" s="22" t="s">
        <v>40</v>
      </c>
      <c r="E42" s="23">
        <v>0</v>
      </c>
      <c r="F42" s="23">
        <v>187.68</v>
      </c>
      <c r="G42" s="23">
        <v>119.06</v>
      </c>
      <c r="H42" s="32">
        <v>306.74</v>
      </c>
      <c r="I42" s="24" t="s">
        <v>71</v>
      </c>
    </row>
    <row r="43" spans="1:9" s="10" customFormat="1" outlineLevel="1" x14ac:dyDescent="0.25">
      <c r="A43" s="52"/>
      <c r="B43" s="53"/>
      <c r="C43" s="55" t="s">
        <v>116</v>
      </c>
      <c r="D43" s="48"/>
      <c r="E43" s="49">
        <f>SUBTOTAL(9,E41:E42)</f>
        <v>0</v>
      </c>
      <c r="F43" s="49">
        <f>SUBTOTAL(9,F41:F42)</f>
        <v>375.36</v>
      </c>
      <c r="G43" s="49">
        <f>SUBTOTAL(9,G41:G42)</f>
        <v>238.12</v>
      </c>
      <c r="H43" s="50">
        <f>SUBTOTAL(9,H41:H42)</f>
        <v>613.48</v>
      </c>
      <c r="I43" s="51"/>
    </row>
    <row r="44" spans="1:9" s="10" customFormat="1" ht="33.75" outlineLevel="2" x14ac:dyDescent="0.25">
      <c r="A44" s="33">
        <v>18</v>
      </c>
      <c r="B44" s="34">
        <v>44950</v>
      </c>
      <c r="C44" s="35" t="s">
        <v>65</v>
      </c>
      <c r="D44" s="36" t="s">
        <v>40</v>
      </c>
      <c r="E44" s="37">
        <v>390.99</v>
      </c>
      <c r="F44" s="37">
        <v>281.52</v>
      </c>
      <c r="G44" s="37">
        <v>610.68999999999994</v>
      </c>
      <c r="H44" s="38">
        <v>1283.1999999999998</v>
      </c>
      <c r="I44" s="39" t="s">
        <v>66</v>
      </c>
    </row>
    <row r="45" spans="1:9" s="10" customFormat="1" ht="33.75" outlineLevel="2" x14ac:dyDescent="0.25">
      <c r="A45" s="19">
        <v>19</v>
      </c>
      <c r="B45" s="20">
        <v>44950</v>
      </c>
      <c r="C45" s="21" t="s">
        <v>65</v>
      </c>
      <c r="D45" s="22" t="s">
        <v>40</v>
      </c>
      <c r="E45" s="23">
        <v>0</v>
      </c>
      <c r="F45" s="23">
        <v>187.68</v>
      </c>
      <c r="G45" s="23">
        <v>672.66000000000008</v>
      </c>
      <c r="H45" s="32">
        <v>860.34000000000015</v>
      </c>
      <c r="I45" s="24" t="s">
        <v>67</v>
      </c>
    </row>
    <row r="46" spans="1:9" s="10" customFormat="1" outlineLevel="1" x14ac:dyDescent="0.25">
      <c r="A46" s="52"/>
      <c r="B46" s="53"/>
      <c r="C46" s="55" t="s">
        <v>117</v>
      </c>
      <c r="D46" s="48"/>
      <c r="E46" s="49">
        <f>SUBTOTAL(9,E44:E45)</f>
        <v>390.99</v>
      </c>
      <c r="F46" s="49">
        <f>SUBTOTAL(9,F44:F45)</f>
        <v>469.2</v>
      </c>
      <c r="G46" s="49">
        <f>SUBTOTAL(9,G44:G45)</f>
        <v>1283.3499999999999</v>
      </c>
      <c r="H46" s="50">
        <f>SUBTOTAL(9,H44:H45)</f>
        <v>2143.54</v>
      </c>
      <c r="I46" s="51"/>
    </row>
    <row r="47" spans="1:9" s="10" customFormat="1" ht="24" outlineLevel="2" x14ac:dyDescent="0.25">
      <c r="A47" s="33" t="s">
        <v>90</v>
      </c>
      <c r="B47" s="34">
        <v>44943</v>
      </c>
      <c r="C47" s="35" t="s">
        <v>72</v>
      </c>
      <c r="D47" s="36" t="s">
        <v>40</v>
      </c>
      <c r="E47" s="37">
        <v>390.99</v>
      </c>
      <c r="F47" s="37">
        <v>0</v>
      </c>
      <c r="G47" s="37">
        <v>0</v>
      </c>
      <c r="H47" s="38">
        <v>390.99</v>
      </c>
      <c r="I47" s="39" t="s">
        <v>85</v>
      </c>
    </row>
    <row r="48" spans="1:9" s="10" customFormat="1" ht="24" outlineLevel="2" x14ac:dyDescent="0.25">
      <c r="A48" s="19" t="s">
        <v>97</v>
      </c>
      <c r="B48" s="20">
        <v>44943</v>
      </c>
      <c r="C48" s="21" t="s">
        <v>72</v>
      </c>
      <c r="D48" s="22" t="s">
        <v>40</v>
      </c>
      <c r="E48" s="23">
        <v>781.98</v>
      </c>
      <c r="F48" s="23">
        <v>0</v>
      </c>
      <c r="G48" s="23">
        <v>0</v>
      </c>
      <c r="H48" s="32">
        <v>781.98</v>
      </c>
      <c r="I48" s="24" t="s">
        <v>96</v>
      </c>
    </row>
    <row r="49" spans="1:9" s="10" customFormat="1" ht="33.75" outlineLevel="2" x14ac:dyDescent="0.25">
      <c r="A49" s="19" t="s">
        <v>98</v>
      </c>
      <c r="B49" s="20">
        <v>44957</v>
      </c>
      <c r="C49" s="21" t="s">
        <v>72</v>
      </c>
      <c r="D49" s="22" t="s">
        <v>40</v>
      </c>
      <c r="E49" s="23">
        <v>390.99</v>
      </c>
      <c r="F49" s="23">
        <v>0</v>
      </c>
      <c r="G49" s="23">
        <v>0</v>
      </c>
      <c r="H49" s="32">
        <v>390.99</v>
      </c>
      <c r="I49" s="24" t="s">
        <v>95</v>
      </c>
    </row>
    <row r="50" spans="1:9" s="10" customFormat="1" ht="33.75" outlineLevel="2" x14ac:dyDescent="0.25">
      <c r="A50" s="19">
        <v>24</v>
      </c>
      <c r="B50" s="20">
        <v>44950</v>
      </c>
      <c r="C50" s="21" t="s">
        <v>72</v>
      </c>
      <c r="D50" s="22" t="s">
        <v>40</v>
      </c>
      <c r="E50" s="23">
        <v>0</v>
      </c>
      <c r="F50" s="23">
        <v>187.68</v>
      </c>
      <c r="G50" s="23">
        <v>468.52</v>
      </c>
      <c r="H50" s="32">
        <v>656.2</v>
      </c>
      <c r="I50" s="24" t="s">
        <v>73</v>
      </c>
    </row>
    <row r="51" spans="1:9" s="10" customFormat="1" outlineLevel="1" x14ac:dyDescent="0.25">
      <c r="A51" s="52"/>
      <c r="B51" s="53"/>
      <c r="C51" s="55" t="s">
        <v>118</v>
      </c>
      <c r="D51" s="48"/>
      <c r="E51" s="49">
        <f>SUBTOTAL(9,E47:E50)</f>
        <v>1563.96</v>
      </c>
      <c r="F51" s="49">
        <f>SUBTOTAL(9,F47:F50)</f>
        <v>187.68</v>
      </c>
      <c r="G51" s="49">
        <f>SUBTOTAL(9,G47:G50)</f>
        <v>468.52</v>
      </c>
      <c r="H51" s="50">
        <f>SUBTOTAL(9,H47:H50)</f>
        <v>2220.16</v>
      </c>
      <c r="I51" s="51"/>
    </row>
    <row r="52" spans="1:9" s="10" customFormat="1" ht="33.75" outlineLevel="2" x14ac:dyDescent="0.25">
      <c r="A52" s="33">
        <v>35</v>
      </c>
      <c r="B52" s="34">
        <v>44957</v>
      </c>
      <c r="C52" s="35" t="s">
        <v>76</v>
      </c>
      <c r="D52" s="36" t="s">
        <v>40</v>
      </c>
      <c r="E52" s="37">
        <v>390.99</v>
      </c>
      <c r="F52" s="37">
        <v>281.52</v>
      </c>
      <c r="G52" s="37">
        <v>429.7</v>
      </c>
      <c r="H52" s="38">
        <v>1102.21</v>
      </c>
      <c r="I52" s="39" t="s">
        <v>77</v>
      </c>
    </row>
    <row r="53" spans="1:9" s="10" customFormat="1" outlineLevel="1" x14ac:dyDescent="0.25">
      <c r="A53" s="52"/>
      <c r="B53" s="53"/>
      <c r="C53" s="55" t="s">
        <v>119</v>
      </c>
      <c r="D53" s="48"/>
      <c r="E53" s="49">
        <f>SUBTOTAL(9,E52:E52)</f>
        <v>390.99</v>
      </c>
      <c r="F53" s="49">
        <f>SUBTOTAL(9,F52:F52)</f>
        <v>281.52</v>
      </c>
      <c r="G53" s="49">
        <f>SUBTOTAL(9,G52:G52)</f>
        <v>429.7</v>
      </c>
      <c r="H53" s="50">
        <f>SUBTOTAL(9,H52:H52)</f>
        <v>1102.21</v>
      </c>
      <c r="I53" s="51"/>
    </row>
    <row r="54" spans="1:9" s="10" customFormat="1" ht="33.75" outlineLevel="2" x14ac:dyDescent="0.25">
      <c r="A54" s="33">
        <v>20</v>
      </c>
      <c r="B54" s="34">
        <v>44950</v>
      </c>
      <c r="C54" s="35" t="s">
        <v>28</v>
      </c>
      <c r="D54" s="36" t="s">
        <v>29</v>
      </c>
      <c r="E54" s="37">
        <v>390.99</v>
      </c>
      <c r="F54" s="37">
        <v>187.68</v>
      </c>
      <c r="G54" s="37">
        <v>674.39</v>
      </c>
      <c r="H54" s="38">
        <v>1253.06</v>
      </c>
      <c r="I54" s="39" t="s">
        <v>68</v>
      </c>
    </row>
    <row r="55" spans="1:9" s="10" customFormat="1" ht="33.75" outlineLevel="2" x14ac:dyDescent="0.25">
      <c r="A55" s="19">
        <v>43</v>
      </c>
      <c r="B55" s="20">
        <v>44957</v>
      </c>
      <c r="C55" s="21" t="s">
        <v>28</v>
      </c>
      <c r="D55" s="22" t="s">
        <v>29</v>
      </c>
      <c r="E55" s="23">
        <v>412.3</v>
      </c>
      <c r="F55" s="23">
        <v>197.92</v>
      </c>
      <c r="G55" s="23">
        <v>709.63</v>
      </c>
      <c r="H55" s="32">
        <v>1319.85</v>
      </c>
      <c r="I55" s="24" t="s">
        <v>30</v>
      </c>
    </row>
    <row r="56" spans="1:9" s="10" customFormat="1" outlineLevel="1" x14ac:dyDescent="0.25">
      <c r="A56" s="52"/>
      <c r="B56" s="53"/>
      <c r="C56" s="55" t="s">
        <v>120</v>
      </c>
      <c r="D56" s="48"/>
      <c r="E56" s="49">
        <f>SUBTOTAL(9,E54:E55)</f>
        <v>803.29</v>
      </c>
      <c r="F56" s="49">
        <f>SUBTOTAL(9,F54:F55)</f>
        <v>385.6</v>
      </c>
      <c r="G56" s="49">
        <f>SUBTOTAL(9,G54:G55)</f>
        <v>1384.02</v>
      </c>
      <c r="H56" s="50">
        <f>SUBTOTAL(9,H54:H55)</f>
        <v>2572.91</v>
      </c>
      <c r="I56" s="51"/>
    </row>
    <row r="57" spans="1:9" s="10" customFormat="1" ht="33.75" outlineLevel="2" x14ac:dyDescent="0.25">
      <c r="A57" s="33">
        <v>2</v>
      </c>
      <c r="B57" s="34">
        <v>44936</v>
      </c>
      <c r="C57" s="35" t="s">
        <v>42</v>
      </c>
      <c r="D57" s="36" t="s">
        <v>40</v>
      </c>
      <c r="E57" s="37">
        <v>390.99</v>
      </c>
      <c r="F57" s="37">
        <v>281.52</v>
      </c>
      <c r="G57" s="37">
        <v>109.46</v>
      </c>
      <c r="H57" s="38">
        <v>781.97</v>
      </c>
      <c r="I57" s="39" t="s">
        <v>43</v>
      </c>
    </row>
    <row r="58" spans="1:9" s="10" customFormat="1" ht="33.75" outlineLevel="2" x14ac:dyDescent="0.25">
      <c r="A58" s="19">
        <v>22</v>
      </c>
      <c r="B58" s="20">
        <v>44950</v>
      </c>
      <c r="C58" s="21" t="s">
        <v>42</v>
      </c>
      <c r="D58" s="22" t="s">
        <v>40</v>
      </c>
      <c r="E58" s="23">
        <v>390.99</v>
      </c>
      <c r="F58" s="23">
        <v>281.52</v>
      </c>
      <c r="G58" s="23">
        <v>273.94999999999993</v>
      </c>
      <c r="H58" s="32">
        <v>946.45999999999992</v>
      </c>
      <c r="I58" s="24" t="s">
        <v>70</v>
      </c>
    </row>
    <row r="59" spans="1:9" s="10" customFormat="1" outlineLevel="1" x14ac:dyDescent="0.25">
      <c r="A59" s="52"/>
      <c r="B59" s="53"/>
      <c r="C59" s="55" t="s">
        <v>121</v>
      </c>
      <c r="D59" s="48"/>
      <c r="E59" s="49">
        <f>SUBTOTAL(9,E57:E58)</f>
        <v>781.98</v>
      </c>
      <c r="F59" s="49">
        <f>SUBTOTAL(9,F57:F58)</f>
        <v>563.04</v>
      </c>
      <c r="G59" s="49">
        <f>SUBTOTAL(9,G57:G58)</f>
        <v>383.40999999999991</v>
      </c>
      <c r="H59" s="50">
        <f>SUBTOTAL(9,H57:H58)</f>
        <v>1728.4299999999998</v>
      </c>
      <c r="I59" s="51"/>
    </row>
    <row r="60" spans="1:9" s="10" customFormat="1" ht="33.75" outlineLevel="2" x14ac:dyDescent="0.25">
      <c r="A60" s="33">
        <v>8</v>
      </c>
      <c r="B60" s="34">
        <v>44943</v>
      </c>
      <c r="C60" s="35" t="s">
        <v>51</v>
      </c>
      <c r="D60" s="36" t="s">
        <v>40</v>
      </c>
      <c r="E60" s="37">
        <v>390.99</v>
      </c>
      <c r="F60" s="37">
        <v>375.36</v>
      </c>
      <c r="G60" s="37">
        <v>479.21</v>
      </c>
      <c r="H60" s="38">
        <v>1245.56</v>
      </c>
      <c r="I60" s="39" t="s">
        <v>52</v>
      </c>
    </row>
    <row r="61" spans="1:9" s="10" customFormat="1" outlineLevel="1" x14ac:dyDescent="0.25">
      <c r="A61" s="52"/>
      <c r="B61" s="53"/>
      <c r="C61" s="55" t="s">
        <v>122</v>
      </c>
      <c r="D61" s="48"/>
      <c r="E61" s="49">
        <f>SUBTOTAL(9,E60:E60)</f>
        <v>390.99</v>
      </c>
      <c r="F61" s="49">
        <f>SUBTOTAL(9,F60:F60)</f>
        <v>375.36</v>
      </c>
      <c r="G61" s="49">
        <f>SUBTOTAL(9,G60:G60)</f>
        <v>479.21</v>
      </c>
      <c r="H61" s="50">
        <f>SUBTOTAL(9,H60:H60)</f>
        <v>1245.56</v>
      </c>
      <c r="I61" s="51"/>
    </row>
    <row r="62" spans="1:9" s="10" customFormat="1" ht="33.75" outlineLevel="2" x14ac:dyDescent="0.25">
      <c r="A62" s="33">
        <v>25</v>
      </c>
      <c r="B62" s="34">
        <v>44950</v>
      </c>
      <c r="C62" s="35" t="s">
        <v>74</v>
      </c>
      <c r="D62" s="36" t="s">
        <v>40</v>
      </c>
      <c r="E62" s="37">
        <v>390.99</v>
      </c>
      <c r="F62" s="37">
        <v>281.52</v>
      </c>
      <c r="G62" s="37">
        <v>1470.19</v>
      </c>
      <c r="H62" s="38">
        <v>2142.6999999999998</v>
      </c>
      <c r="I62" s="39" t="s">
        <v>75</v>
      </c>
    </row>
    <row r="63" spans="1:9" s="10" customFormat="1" outlineLevel="1" x14ac:dyDescent="0.25">
      <c r="A63" s="52"/>
      <c r="B63" s="53"/>
      <c r="C63" s="55" t="s">
        <v>123</v>
      </c>
      <c r="D63" s="48"/>
      <c r="E63" s="49">
        <f>SUBTOTAL(9,E62:E62)</f>
        <v>390.99</v>
      </c>
      <c r="F63" s="49">
        <f>SUBTOTAL(9,F62:F62)</f>
        <v>281.52</v>
      </c>
      <c r="G63" s="49">
        <f>SUBTOTAL(9,G62:G62)</f>
        <v>1470.19</v>
      </c>
      <c r="H63" s="50">
        <f>SUBTOTAL(9,H62:H62)</f>
        <v>2142.6999999999998</v>
      </c>
      <c r="I63" s="51"/>
    </row>
    <row r="64" spans="1:9" s="10" customFormat="1" ht="33.75" outlineLevel="2" x14ac:dyDescent="0.25">
      <c r="A64" s="33" t="s">
        <v>91</v>
      </c>
      <c r="B64" s="34">
        <v>44950</v>
      </c>
      <c r="C64" s="35" t="s">
        <v>53</v>
      </c>
      <c r="D64" s="36" t="s">
        <v>40</v>
      </c>
      <c r="E64" s="37">
        <v>0</v>
      </c>
      <c r="F64" s="37">
        <v>187.68</v>
      </c>
      <c r="G64" s="37">
        <v>103.8</v>
      </c>
      <c r="H64" s="38">
        <v>291.48</v>
      </c>
      <c r="I64" s="39" t="s">
        <v>86</v>
      </c>
    </row>
    <row r="65" spans="1:9" s="10" customFormat="1" ht="33.75" outlineLevel="2" x14ac:dyDescent="0.25">
      <c r="A65" s="19" t="s">
        <v>92</v>
      </c>
      <c r="B65" s="20">
        <v>44950</v>
      </c>
      <c r="C65" s="21" t="s">
        <v>53</v>
      </c>
      <c r="D65" s="22" t="s">
        <v>40</v>
      </c>
      <c r="E65" s="23">
        <v>0</v>
      </c>
      <c r="F65" s="23">
        <v>187.68</v>
      </c>
      <c r="G65" s="23">
        <v>103.8</v>
      </c>
      <c r="H65" s="32">
        <v>291.48</v>
      </c>
      <c r="I65" s="24" t="s">
        <v>87</v>
      </c>
    </row>
    <row r="66" spans="1:9" s="10" customFormat="1" ht="33.75" outlineLevel="2" x14ac:dyDescent="0.25">
      <c r="A66" s="19" t="s">
        <v>93</v>
      </c>
      <c r="B66" s="20">
        <v>44950</v>
      </c>
      <c r="C66" s="21" t="s">
        <v>53</v>
      </c>
      <c r="D66" s="22" t="s">
        <v>40</v>
      </c>
      <c r="E66" s="23">
        <v>0</v>
      </c>
      <c r="F66" s="23">
        <v>187.68</v>
      </c>
      <c r="G66" s="23">
        <v>103.8</v>
      </c>
      <c r="H66" s="32">
        <v>291.48</v>
      </c>
      <c r="I66" s="24" t="s">
        <v>88</v>
      </c>
    </row>
    <row r="67" spans="1:9" s="10" customFormat="1" ht="33.75" outlineLevel="2" x14ac:dyDescent="0.25">
      <c r="A67" s="19" t="s">
        <v>94</v>
      </c>
      <c r="B67" s="20">
        <v>44950</v>
      </c>
      <c r="C67" s="21" t="s">
        <v>53</v>
      </c>
      <c r="D67" s="22" t="s">
        <v>40</v>
      </c>
      <c r="E67" s="23">
        <v>0</v>
      </c>
      <c r="F67" s="23">
        <v>187.68</v>
      </c>
      <c r="G67" s="23">
        <v>103.8</v>
      </c>
      <c r="H67" s="32">
        <v>291.48</v>
      </c>
      <c r="I67" s="24" t="s">
        <v>89</v>
      </c>
    </row>
    <row r="68" spans="1:9" s="10" customFormat="1" ht="22.5" outlineLevel="2" x14ac:dyDescent="0.25">
      <c r="A68" s="19">
        <v>9</v>
      </c>
      <c r="B68" s="20">
        <v>44943</v>
      </c>
      <c r="C68" s="21" t="s">
        <v>53</v>
      </c>
      <c r="D68" s="22" t="s">
        <v>40</v>
      </c>
      <c r="E68" s="23">
        <v>0</v>
      </c>
      <c r="F68" s="23">
        <v>187.68</v>
      </c>
      <c r="G68" s="23">
        <v>103.8</v>
      </c>
      <c r="H68" s="32">
        <v>291.48</v>
      </c>
      <c r="I68" s="24" t="s">
        <v>54</v>
      </c>
    </row>
    <row r="69" spans="1:9" s="10" customFormat="1" ht="33.75" outlineLevel="2" x14ac:dyDescent="0.25">
      <c r="A69" s="19">
        <v>10</v>
      </c>
      <c r="B69" s="20">
        <v>44943</v>
      </c>
      <c r="C69" s="21" t="s">
        <v>53</v>
      </c>
      <c r="D69" s="22" t="s">
        <v>40</v>
      </c>
      <c r="E69" s="23">
        <v>0</v>
      </c>
      <c r="F69" s="23">
        <v>187.68</v>
      </c>
      <c r="G69" s="23">
        <v>103.8</v>
      </c>
      <c r="H69" s="32">
        <v>291.48</v>
      </c>
      <c r="I69" s="24" t="s">
        <v>55</v>
      </c>
    </row>
    <row r="70" spans="1:9" s="10" customFormat="1" ht="45" outlineLevel="2" x14ac:dyDescent="0.25">
      <c r="A70" s="19">
        <v>14</v>
      </c>
      <c r="B70" s="20">
        <v>44943</v>
      </c>
      <c r="C70" s="21" t="s">
        <v>53</v>
      </c>
      <c r="D70" s="22" t="s">
        <v>40</v>
      </c>
      <c r="E70" s="23">
        <v>2189.6</v>
      </c>
      <c r="F70" s="23">
        <v>875.76</v>
      </c>
      <c r="G70" s="23">
        <v>250.2</v>
      </c>
      <c r="H70" s="32">
        <v>3315.5599999999995</v>
      </c>
      <c r="I70" s="24" t="s">
        <v>61</v>
      </c>
    </row>
    <row r="71" spans="1:9" s="10" customFormat="1" ht="22.5" outlineLevel="2" x14ac:dyDescent="0.25">
      <c r="A71" s="19">
        <v>15</v>
      </c>
      <c r="B71" s="20">
        <v>44950</v>
      </c>
      <c r="C71" s="21" t="s">
        <v>53</v>
      </c>
      <c r="D71" s="22" t="s">
        <v>40</v>
      </c>
      <c r="E71" s="23">
        <v>0</v>
      </c>
      <c r="F71" s="23">
        <v>93.84</v>
      </c>
      <c r="G71" s="23">
        <v>103.8</v>
      </c>
      <c r="H71" s="32">
        <v>197.64</v>
      </c>
      <c r="I71" s="24" t="s">
        <v>62</v>
      </c>
    </row>
    <row r="72" spans="1:9" s="10" customFormat="1" ht="33.75" outlineLevel="2" x14ac:dyDescent="0.25">
      <c r="A72" s="19">
        <v>16</v>
      </c>
      <c r="B72" s="20">
        <v>44950</v>
      </c>
      <c r="C72" s="21" t="s">
        <v>53</v>
      </c>
      <c r="D72" s="22" t="s">
        <v>40</v>
      </c>
      <c r="E72" s="23">
        <v>0</v>
      </c>
      <c r="F72" s="23">
        <v>93.84</v>
      </c>
      <c r="G72" s="23">
        <v>103.8</v>
      </c>
      <c r="H72" s="32">
        <v>197.64</v>
      </c>
      <c r="I72" s="24" t="s">
        <v>63</v>
      </c>
    </row>
    <row r="73" spans="1:9" s="10" customFormat="1" ht="33.75" outlineLevel="2" x14ac:dyDescent="0.25">
      <c r="A73" s="19">
        <v>17</v>
      </c>
      <c r="B73" s="20">
        <v>44950</v>
      </c>
      <c r="C73" s="21" t="s">
        <v>53</v>
      </c>
      <c r="D73" s="22" t="s">
        <v>40</v>
      </c>
      <c r="E73" s="23">
        <v>0</v>
      </c>
      <c r="F73" s="23">
        <v>187.68</v>
      </c>
      <c r="G73" s="23">
        <v>103.8</v>
      </c>
      <c r="H73" s="32">
        <v>291.48</v>
      </c>
      <c r="I73" s="24" t="s">
        <v>64</v>
      </c>
    </row>
    <row r="74" spans="1:9" s="10" customFormat="1" outlineLevel="1" x14ac:dyDescent="0.25">
      <c r="A74" s="52"/>
      <c r="B74" s="53"/>
      <c r="C74" s="55" t="s">
        <v>124</v>
      </c>
      <c r="D74" s="48"/>
      <c r="E74" s="49">
        <f>SUBTOTAL(9,E64:E73)</f>
        <v>2189.6</v>
      </c>
      <c r="F74" s="49">
        <f>SUBTOTAL(9,F64:F73)</f>
        <v>2377.2000000000003</v>
      </c>
      <c r="G74" s="49">
        <f>SUBTOTAL(9,G64:G73)</f>
        <v>1184.3999999999999</v>
      </c>
      <c r="H74" s="50">
        <f>SUBTOTAL(9,H64:H73)</f>
        <v>5751.2000000000007</v>
      </c>
      <c r="I74" s="51"/>
    </row>
    <row r="75" spans="1:9" s="10" customFormat="1" ht="33.75" outlineLevel="2" x14ac:dyDescent="0.25">
      <c r="A75" s="33">
        <v>5</v>
      </c>
      <c r="B75" s="34">
        <v>44936</v>
      </c>
      <c r="C75" s="35" t="s">
        <v>47</v>
      </c>
      <c r="D75" s="36" t="s">
        <v>40</v>
      </c>
      <c r="E75" s="37">
        <v>390.99</v>
      </c>
      <c r="F75" s="37">
        <v>187.68</v>
      </c>
      <c r="G75" s="37">
        <v>474.02</v>
      </c>
      <c r="H75" s="38">
        <v>1052.69</v>
      </c>
      <c r="I75" s="39" t="s">
        <v>48</v>
      </c>
    </row>
    <row r="76" spans="1:9" s="10" customFormat="1" outlineLevel="1" x14ac:dyDescent="0.25">
      <c r="A76" s="52"/>
      <c r="B76" s="53"/>
      <c r="C76" s="55" t="s">
        <v>125</v>
      </c>
      <c r="D76" s="48"/>
      <c r="E76" s="49">
        <f>SUBTOTAL(9,E75:E75)</f>
        <v>390.99</v>
      </c>
      <c r="F76" s="49">
        <f>SUBTOTAL(9,F75:F75)</f>
        <v>187.68</v>
      </c>
      <c r="G76" s="49">
        <f>SUBTOTAL(9,G75:G75)</f>
        <v>474.02</v>
      </c>
      <c r="H76" s="50">
        <f>SUBTOTAL(9,H75:H75)</f>
        <v>1052.69</v>
      </c>
      <c r="I76" s="51"/>
    </row>
    <row r="77" spans="1:9" s="10" customFormat="1" ht="33.75" outlineLevel="2" x14ac:dyDescent="0.25">
      <c r="A77" s="33">
        <v>11</v>
      </c>
      <c r="B77" s="34">
        <v>44943</v>
      </c>
      <c r="C77" s="35" t="s">
        <v>56</v>
      </c>
      <c r="D77" s="36" t="s">
        <v>40</v>
      </c>
      <c r="E77" s="37">
        <v>0</v>
      </c>
      <c r="F77" s="37">
        <v>187.68</v>
      </c>
      <c r="G77" s="37">
        <v>1144.95</v>
      </c>
      <c r="H77" s="38">
        <v>1332.63</v>
      </c>
      <c r="I77" s="39" t="s">
        <v>57</v>
      </c>
    </row>
    <row r="78" spans="1:9" s="10" customFormat="1" ht="33.75" outlineLevel="2" x14ac:dyDescent="0.25">
      <c r="A78" s="19">
        <v>12</v>
      </c>
      <c r="B78" s="20">
        <v>44943</v>
      </c>
      <c r="C78" s="21" t="s">
        <v>56</v>
      </c>
      <c r="D78" s="22" t="s">
        <v>40</v>
      </c>
      <c r="E78" s="23">
        <v>390.99</v>
      </c>
      <c r="F78" s="23">
        <v>187.68</v>
      </c>
      <c r="G78" s="23">
        <v>914.86</v>
      </c>
      <c r="H78" s="32">
        <v>1493.5300000000002</v>
      </c>
      <c r="I78" s="24" t="s">
        <v>58</v>
      </c>
    </row>
    <row r="79" spans="1:9" s="10" customFormat="1" ht="33.75" outlineLevel="2" x14ac:dyDescent="0.25">
      <c r="A79" s="19">
        <v>37</v>
      </c>
      <c r="B79" s="20">
        <v>44957</v>
      </c>
      <c r="C79" s="21" t="s">
        <v>56</v>
      </c>
      <c r="D79" s="22" t="s">
        <v>40</v>
      </c>
      <c r="E79" s="23">
        <v>0</v>
      </c>
      <c r="F79" s="23">
        <v>187.68</v>
      </c>
      <c r="G79" s="23">
        <v>153.66</v>
      </c>
      <c r="H79" s="32">
        <v>341.34000000000003</v>
      </c>
      <c r="I79" s="24" t="s">
        <v>79</v>
      </c>
    </row>
    <row r="80" spans="1:9" s="10" customFormat="1" ht="33.75" outlineLevel="2" x14ac:dyDescent="0.25">
      <c r="A80" s="19">
        <v>38</v>
      </c>
      <c r="B80" s="20">
        <v>44957</v>
      </c>
      <c r="C80" s="21" t="s">
        <v>56</v>
      </c>
      <c r="D80" s="22" t="s">
        <v>40</v>
      </c>
      <c r="E80" s="23">
        <v>0</v>
      </c>
      <c r="F80" s="23">
        <v>187.68</v>
      </c>
      <c r="G80" s="23">
        <v>153.66</v>
      </c>
      <c r="H80" s="32">
        <v>341.34000000000003</v>
      </c>
      <c r="I80" s="24" t="s">
        <v>80</v>
      </c>
    </row>
    <row r="81" spans="1:9" s="10" customFormat="1" ht="33.75" outlineLevel="2" x14ac:dyDescent="0.25">
      <c r="A81" s="19">
        <v>39</v>
      </c>
      <c r="B81" s="20">
        <v>44957</v>
      </c>
      <c r="C81" s="21" t="s">
        <v>56</v>
      </c>
      <c r="D81" s="22" t="s">
        <v>40</v>
      </c>
      <c r="E81" s="23">
        <v>390.99</v>
      </c>
      <c r="F81" s="23">
        <v>187.68</v>
      </c>
      <c r="G81" s="23">
        <v>556.75</v>
      </c>
      <c r="H81" s="32">
        <v>1135.42</v>
      </c>
      <c r="I81" s="24" t="s">
        <v>81</v>
      </c>
    </row>
    <row r="82" spans="1:9" s="10" customFormat="1" ht="33.75" outlineLevel="2" x14ac:dyDescent="0.25">
      <c r="A82" s="19">
        <v>40</v>
      </c>
      <c r="B82" s="20">
        <v>44957</v>
      </c>
      <c r="C82" s="21" t="s">
        <v>56</v>
      </c>
      <c r="D82" s="22" t="s">
        <v>40</v>
      </c>
      <c r="E82" s="23">
        <v>390.99</v>
      </c>
      <c r="F82" s="23">
        <v>187.68</v>
      </c>
      <c r="G82" s="23">
        <v>665.74</v>
      </c>
      <c r="H82" s="32">
        <v>1244.4100000000001</v>
      </c>
      <c r="I82" s="24" t="s">
        <v>82</v>
      </c>
    </row>
    <row r="83" spans="1:9" s="10" customFormat="1" ht="33.75" outlineLevel="2" x14ac:dyDescent="0.25">
      <c r="A83" s="19">
        <v>42</v>
      </c>
      <c r="B83" s="20">
        <v>44957</v>
      </c>
      <c r="C83" s="21" t="s">
        <v>56</v>
      </c>
      <c r="D83" s="22" t="s">
        <v>40</v>
      </c>
      <c r="E83" s="23">
        <v>0</v>
      </c>
      <c r="F83" s="23">
        <v>187.68</v>
      </c>
      <c r="G83" s="23">
        <v>153.66</v>
      </c>
      <c r="H83" s="32">
        <v>341.34000000000003</v>
      </c>
      <c r="I83" s="24" t="s">
        <v>84</v>
      </c>
    </row>
    <row r="84" spans="1:9" s="10" customFormat="1" outlineLevel="1" x14ac:dyDescent="0.25">
      <c r="A84" s="52"/>
      <c r="B84" s="53"/>
      <c r="C84" s="55" t="s">
        <v>126</v>
      </c>
      <c r="D84" s="48"/>
      <c r="E84" s="49">
        <f>SUBTOTAL(9,E77:E83)</f>
        <v>1172.97</v>
      </c>
      <c r="F84" s="49">
        <f>SUBTOTAL(9,F77:F83)</f>
        <v>1313.7600000000002</v>
      </c>
      <c r="G84" s="49">
        <f>SUBTOTAL(9,G77:G83)</f>
        <v>3743.2799999999997</v>
      </c>
      <c r="H84" s="50">
        <f>SUBTOTAL(9,H77:H83)</f>
        <v>6230.01</v>
      </c>
      <c r="I84" s="51"/>
    </row>
    <row r="85" spans="1:9" s="10" customFormat="1" x14ac:dyDescent="0.25">
      <c r="A85" s="52"/>
      <c r="B85" s="53"/>
      <c r="C85" s="55" t="s">
        <v>12</v>
      </c>
      <c r="D85" s="48"/>
      <c r="E85" s="49">
        <f>SUBTOTAL(9,E30:E83)</f>
        <v>10812.689999999999</v>
      </c>
      <c r="F85" s="49">
        <f>SUBTOTAL(9,F30:F83)</f>
        <v>8674.720000000003</v>
      </c>
      <c r="G85" s="49">
        <f>SUBTOTAL(9,G30:G83)</f>
        <v>15711.959999999995</v>
      </c>
      <c r="H85" s="50">
        <f>SUBTOTAL(9,H30:H83)</f>
        <v>35199.369999999995</v>
      </c>
      <c r="I85" s="51"/>
    </row>
    <row r="87" spans="1:9" x14ac:dyDescent="0.25">
      <c r="A87" s="18" t="s">
        <v>14</v>
      </c>
    </row>
    <row r="89" spans="1:9" x14ac:dyDescent="0.25">
      <c r="A89" s="29" t="s">
        <v>100</v>
      </c>
      <c r="B89" s="30"/>
      <c r="C89" s="30"/>
      <c r="D89" s="30"/>
      <c r="E89" s="30"/>
      <c r="F89" s="30"/>
      <c r="G89" s="30"/>
      <c r="H89" s="31"/>
    </row>
    <row r="90" spans="1:9" x14ac:dyDescent="0.25">
      <c r="A90" s="11"/>
      <c r="B90" s="12"/>
      <c r="C90" s="12"/>
      <c r="D90" s="13" t="s">
        <v>11</v>
      </c>
      <c r="E90" s="14">
        <f>E24</f>
        <v>11151.580000000002</v>
      </c>
      <c r="F90" s="14">
        <f t="shared" ref="F90:H90" si="0">F24</f>
        <v>5266.3200000000006</v>
      </c>
      <c r="G90" s="14">
        <f t="shared" si="0"/>
        <v>3403.86</v>
      </c>
      <c r="H90" s="14">
        <f t="shared" si="0"/>
        <v>19821.760000000002</v>
      </c>
    </row>
    <row r="91" spans="1:9" x14ac:dyDescent="0.25">
      <c r="A91" s="11"/>
      <c r="B91" s="12"/>
      <c r="C91" s="12"/>
      <c r="D91" s="13" t="s">
        <v>12</v>
      </c>
      <c r="E91" s="14">
        <f>E85</f>
        <v>10812.689999999999</v>
      </c>
      <c r="F91" s="14">
        <f t="shared" ref="F91:H91" si="1">F85</f>
        <v>8674.720000000003</v>
      </c>
      <c r="G91" s="14">
        <f t="shared" si="1"/>
        <v>15711.959999999995</v>
      </c>
      <c r="H91" s="14">
        <f t="shared" si="1"/>
        <v>35199.369999999995</v>
      </c>
    </row>
    <row r="92" spans="1:9" x14ac:dyDescent="0.25">
      <c r="A92" s="11"/>
      <c r="B92" s="12"/>
      <c r="C92" s="12"/>
      <c r="D92" s="13" t="s">
        <v>13</v>
      </c>
      <c r="E92" s="14">
        <f t="shared" ref="E92:G92" si="2">SUM(E90:E91)</f>
        <v>21964.27</v>
      </c>
      <c r="F92" s="14">
        <f t="shared" si="2"/>
        <v>13941.040000000005</v>
      </c>
      <c r="G92" s="14">
        <f t="shared" si="2"/>
        <v>19115.819999999996</v>
      </c>
      <c r="H92" s="14">
        <f>SUM(H90:H91)</f>
        <v>55021.13</v>
      </c>
    </row>
    <row r="94" spans="1:9" x14ac:dyDescent="0.25">
      <c r="A94" s="15" t="s">
        <v>102</v>
      </c>
    </row>
  </sheetData>
  <mergeCells count="4">
    <mergeCell ref="A2:I2"/>
    <mergeCell ref="A3:I3"/>
    <mergeCell ref="A27:I27"/>
    <mergeCell ref="A89:H89"/>
  </mergeCells>
  <conditionalFormatting sqref="A25:G26">
    <cfRule type="expression" dxfId="13" priority="8">
      <formula>OR(#REF!="",AND(#REF!&lt;&gt;"",#REF!=""))</formula>
    </cfRule>
  </conditionalFormatting>
  <conditionalFormatting sqref="A25:G26">
    <cfRule type="expression" priority="9">
      <formula>OR(#REF!="",AND(#REF!&lt;&gt;"",#REF!=""))</formula>
    </cfRule>
  </conditionalFormatting>
  <conditionalFormatting sqref="I25:I26">
    <cfRule type="expression" dxfId="12" priority="6">
      <formula>OR(#REF!="",AND(#REF!&lt;&gt;"",#REF!=""))</formula>
    </cfRule>
  </conditionalFormatting>
  <conditionalFormatting sqref="I25:I26 A90:D92">
    <cfRule type="expression" priority="7">
      <formula>OR(#REF!="",AND(#REF!&lt;&gt;"",#REF!=""))</formula>
    </cfRule>
  </conditionalFormatting>
  <conditionalFormatting sqref="A90:D92">
    <cfRule type="expression" dxfId="11" priority="5">
      <formula>OR(#REF!="",AND(#REF!&lt;&gt;"",#REF!=""))</formula>
    </cfRule>
  </conditionalFormatting>
  <conditionalFormatting sqref="E92:H92 E90:H90">
    <cfRule type="expression" dxfId="10" priority="3">
      <formula>OR(#REF!="",AND(#REF!&lt;&gt;"",#REF!=""))</formula>
    </cfRule>
  </conditionalFormatting>
  <conditionalFormatting sqref="E92:H92 E90:H90">
    <cfRule type="expression" priority="4">
      <formula>OR(#REF!="",AND(#REF!&lt;&gt;"",#REF!=""))</formula>
    </cfRule>
  </conditionalFormatting>
  <conditionalFormatting sqref="E91:H91">
    <cfRule type="expression" dxfId="9" priority="1">
      <formula>OR(#REF!="",AND(#REF!&lt;&gt;"",#REF!=""))</formula>
    </cfRule>
  </conditionalFormatting>
  <conditionalFormatting sqref="E91:H91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81" fitToHeight="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"/>
  <sheetViews>
    <sheetView showGridLines="0" zoomScaleNormal="100" workbookViewId="0">
      <selection activeCell="A93" sqref="A93"/>
    </sheetView>
  </sheetViews>
  <sheetFormatPr defaultRowHeight="15" outlineLevelRow="2" x14ac:dyDescent="0.25"/>
  <cols>
    <col min="1" max="1" width="5.7109375" style="16" customWidth="1"/>
    <col min="2" max="2" width="9.7109375" style="16" customWidth="1"/>
    <col min="3" max="3" width="34.7109375" style="16" customWidth="1"/>
    <col min="4" max="4" width="12.42578125" style="16" customWidth="1"/>
    <col min="5" max="5" width="10.5703125" style="16" bestFit="1" customWidth="1"/>
    <col min="6" max="6" width="9.7109375" style="16" bestFit="1" customWidth="1"/>
    <col min="7" max="7" width="10.5703125" style="16" bestFit="1" customWidth="1"/>
    <col min="8" max="8" width="10.7109375" style="16" customWidth="1"/>
    <col min="9" max="9" width="74.140625" style="16" customWidth="1"/>
    <col min="10" max="16384" width="9.140625" style="16"/>
  </cols>
  <sheetData>
    <row r="1" spans="1:9" ht="40.5" customHeight="1" x14ac:dyDescent="0.25">
      <c r="E1" s="1"/>
      <c r="F1" s="1"/>
      <c r="G1" s="1"/>
      <c r="H1" s="1"/>
    </row>
    <row r="2" spans="1:9" x14ac:dyDescent="0.25">
      <c r="A2" s="25" t="s">
        <v>15</v>
      </c>
      <c r="B2" s="25"/>
      <c r="C2" s="25"/>
      <c r="D2" s="25"/>
      <c r="E2" s="25"/>
      <c r="F2" s="25"/>
      <c r="G2" s="25"/>
      <c r="H2" s="25"/>
      <c r="I2" s="25"/>
    </row>
    <row r="3" spans="1:9" x14ac:dyDescent="0.25">
      <c r="A3" s="26" t="s">
        <v>0</v>
      </c>
      <c r="B3" s="27"/>
      <c r="C3" s="27"/>
      <c r="D3" s="27"/>
      <c r="E3" s="27"/>
      <c r="F3" s="27"/>
      <c r="G3" s="27"/>
      <c r="H3" s="27"/>
      <c r="I3" s="28"/>
    </row>
    <row r="4" spans="1:9" hidden="1" x14ac:dyDescent="0.25"/>
    <row r="5" spans="1:9" ht="33.75" x14ac:dyDescent="0.25">
      <c r="A5" s="2" t="s">
        <v>1</v>
      </c>
      <c r="B5" s="3" t="s">
        <v>2</v>
      </c>
      <c r="C5" s="2" t="s">
        <v>3</v>
      </c>
      <c r="D5" s="2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3" t="s">
        <v>9</v>
      </c>
    </row>
    <row r="6" spans="1:9" s="10" customFormat="1" ht="45" outlineLevel="2" x14ac:dyDescent="0.25">
      <c r="A6" s="19">
        <v>29</v>
      </c>
      <c r="B6" s="20">
        <v>44957</v>
      </c>
      <c r="C6" s="21" t="s">
        <v>17</v>
      </c>
      <c r="D6" s="22" t="s">
        <v>18</v>
      </c>
      <c r="E6" s="23">
        <v>692.68</v>
      </c>
      <c r="F6" s="23">
        <v>527.76</v>
      </c>
      <c r="G6" s="23">
        <v>371.1</v>
      </c>
      <c r="H6" s="32">
        <v>1591.54</v>
      </c>
      <c r="I6" s="24" t="s">
        <v>19</v>
      </c>
    </row>
    <row r="7" spans="1:9" s="10" customFormat="1" outlineLevel="1" x14ac:dyDescent="0.25">
      <c r="A7" s="44"/>
      <c r="B7" s="45"/>
      <c r="C7" s="47" t="s">
        <v>103</v>
      </c>
      <c r="D7" s="40"/>
      <c r="E7" s="41">
        <f>SUBTOTAL(9,E6:E6)</f>
        <v>692.68</v>
      </c>
      <c r="F7" s="41">
        <f>SUBTOTAL(9,F6:F6)</f>
        <v>527.76</v>
      </c>
      <c r="G7" s="41">
        <f>SUBTOTAL(9,G6:G6)</f>
        <v>371.1</v>
      </c>
      <c r="H7" s="42">
        <f>SUBTOTAL(9,H6:H6)</f>
        <v>1591.54</v>
      </c>
      <c r="I7" s="43"/>
    </row>
    <row r="8" spans="1:9" s="10" customFormat="1" ht="45" outlineLevel="2" x14ac:dyDescent="0.25">
      <c r="A8" s="33">
        <v>26</v>
      </c>
      <c r="B8" s="34">
        <v>44953</v>
      </c>
      <c r="C8" s="35" t="s">
        <v>33</v>
      </c>
      <c r="D8" s="36" t="s">
        <v>18</v>
      </c>
      <c r="E8" s="37">
        <v>1970.6100000000001</v>
      </c>
      <c r="F8" s="37">
        <v>875.84</v>
      </c>
      <c r="G8" s="37">
        <v>492.65999999999997</v>
      </c>
      <c r="H8" s="38">
        <v>3339.11</v>
      </c>
      <c r="I8" s="39" t="s">
        <v>34</v>
      </c>
    </row>
    <row r="9" spans="1:9" s="10" customFormat="1" outlineLevel="1" x14ac:dyDescent="0.25">
      <c r="A9" s="44"/>
      <c r="B9" s="45"/>
      <c r="C9" s="46" t="s">
        <v>104</v>
      </c>
      <c r="D9" s="40"/>
      <c r="E9" s="41">
        <f>SUBTOTAL(9,E8:E8)</f>
        <v>1970.6100000000001</v>
      </c>
      <c r="F9" s="41">
        <f>SUBTOTAL(9,F8:F8)</f>
        <v>875.84</v>
      </c>
      <c r="G9" s="41">
        <f>SUBTOTAL(9,G8:G8)</f>
        <v>492.65999999999997</v>
      </c>
      <c r="H9" s="42">
        <f>SUBTOTAL(9,H8:H8)</f>
        <v>3339.11</v>
      </c>
      <c r="I9" s="43"/>
    </row>
    <row r="10" spans="1:9" s="10" customFormat="1" ht="45" outlineLevel="2" x14ac:dyDescent="0.25">
      <c r="A10" s="33">
        <v>32</v>
      </c>
      <c r="B10" s="34">
        <v>44957</v>
      </c>
      <c r="C10" s="35" t="s">
        <v>24</v>
      </c>
      <c r="D10" s="36" t="s">
        <v>18</v>
      </c>
      <c r="E10" s="37">
        <v>692.68</v>
      </c>
      <c r="F10" s="37">
        <v>527.76</v>
      </c>
      <c r="G10" s="37">
        <v>371.1</v>
      </c>
      <c r="H10" s="38">
        <v>1591.54</v>
      </c>
      <c r="I10" s="39" t="s">
        <v>25</v>
      </c>
    </row>
    <row r="11" spans="1:9" s="10" customFormat="1" outlineLevel="1" x14ac:dyDescent="0.25">
      <c r="A11" s="44"/>
      <c r="B11" s="45"/>
      <c r="C11" s="46" t="s">
        <v>105</v>
      </c>
      <c r="D11" s="40"/>
      <c r="E11" s="41">
        <f>SUBTOTAL(9,E10:E10)</f>
        <v>692.68</v>
      </c>
      <c r="F11" s="41">
        <f>SUBTOTAL(9,F10:F10)</f>
        <v>527.76</v>
      </c>
      <c r="G11" s="41">
        <f>SUBTOTAL(9,G10:G10)</f>
        <v>371.1</v>
      </c>
      <c r="H11" s="42">
        <f>SUBTOTAL(9,H10:H10)</f>
        <v>1591.54</v>
      </c>
      <c r="I11" s="43"/>
    </row>
    <row r="12" spans="1:9" s="10" customFormat="1" ht="56.25" outlineLevel="2" x14ac:dyDescent="0.25">
      <c r="A12" s="33">
        <v>30</v>
      </c>
      <c r="B12" s="34">
        <v>44957</v>
      </c>
      <c r="C12" s="35" t="s">
        <v>20</v>
      </c>
      <c r="D12" s="36" t="s">
        <v>18</v>
      </c>
      <c r="E12" s="37">
        <v>1385.36</v>
      </c>
      <c r="F12" s="37">
        <v>527.76</v>
      </c>
      <c r="G12" s="37">
        <v>371.1</v>
      </c>
      <c r="H12" s="38">
        <v>2284.2199999999998</v>
      </c>
      <c r="I12" s="39" t="s">
        <v>21</v>
      </c>
    </row>
    <row r="13" spans="1:9" s="10" customFormat="1" outlineLevel="1" x14ac:dyDescent="0.25">
      <c r="A13" s="44"/>
      <c r="B13" s="45"/>
      <c r="C13" s="46" t="s">
        <v>106</v>
      </c>
      <c r="D13" s="40"/>
      <c r="E13" s="41">
        <f>SUBTOTAL(9,E12:E12)</f>
        <v>1385.36</v>
      </c>
      <c r="F13" s="41">
        <f>SUBTOTAL(9,F12:F12)</f>
        <v>527.76</v>
      </c>
      <c r="G13" s="41">
        <f>SUBTOTAL(9,G12:G12)</f>
        <v>371.1</v>
      </c>
      <c r="H13" s="42">
        <f>SUBTOTAL(9,H12:H12)</f>
        <v>2284.2199999999998</v>
      </c>
      <c r="I13" s="43"/>
    </row>
    <row r="14" spans="1:9" s="10" customFormat="1" ht="22.5" outlineLevel="2" x14ac:dyDescent="0.25">
      <c r="A14" s="33">
        <v>6</v>
      </c>
      <c r="B14" s="34">
        <v>44943</v>
      </c>
      <c r="C14" s="35" t="s">
        <v>31</v>
      </c>
      <c r="D14" s="36" t="s">
        <v>18</v>
      </c>
      <c r="E14" s="37">
        <v>390.99</v>
      </c>
      <c r="F14" s="37">
        <v>0</v>
      </c>
      <c r="G14" s="37">
        <v>0</v>
      </c>
      <c r="H14" s="38">
        <v>390.99</v>
      </c>
      <c r="I14" s="39" t="s">
        <v>32</v>
      </c>
    </row>
    <row r="15" spans="1:9" s="10" customFormat="1" outlineLevel="1" x14ac:dyDescent="0.25">
      <c r="A15" s="44"/>
      <c r="B15" s="45"/>
      <c r="C15" s="46" t="s">
        <v>107</v>
      </c>
      <c r="D15" s="40"/>
      <c r="E15" s="41">
        <f>SUBTOTAL(9,E14:E14)</f>
        <v>390.99</v>
      </c>
      <c r="F15" s="41">
        <f>SUBTOTAL(9,F14:F14)</f>
        <v>0</v>
      </c>
      <c r="G15" s="41">
        <f>SUBTOTAL(9,G14:G14)</f>
        <v>0</v>
      </c>
      <c r="H15" s="42">
        <f>SUBTOTAL(9,H14:H14)</f>
        <v>390.99</v>
      </c>
      <c r="I15" s="43"/>
    </row>
    <row r="16" spans="1:9" s="10" customFormat="1" ht="33.75" outlineLevel="2" x14ac:dyDescent="0.25">
      <c r="A16" s="33">
        <v>31</v>
      </c>
      <c r="B16" s="34">
        <v>44957</v>
      </c>
      <c r="C16" s="35" t="s">
        <v>22</v>
      </c>
      <c r="D16" s="36" t="s">
        <v>18</v>
      </c>
      <c r="E16" s="37">
        <v>692.68</v>
      </c>
      <c r="F16" s="37">
        <v>527.76</v>
      </c>
      <c r="G16" s="37">
        <v>296.88</v>
      </c>
      <c r="H16" s="38">
        <v>1517.3200000000002</v>
      </c>
      <c r="I16" s="39" t="s">
        <v>23</v>
      </c>
    </row>
    <row r="17" spans="1:9" s="10" customFormat="1" outlineLevel="1" x14ac:dyDescent="0.25">
      <c r="A17" s="44"/>
      <c r="B17" s="45"/>
      <c r="C17" s="46" t="s">
        <v>108</v>
      </c>
      <c r="D17" s="40"/>
      <c r="E17" s="41">
        <f>SUBTOTAL(9,E16:E16)</f>
        <v>692.68</v>
      </c>
      <c r="F17" s="41">
        <f>SUBTOTAL(9,F16:F16)</f>
        <v>527.76</v>
      </c>
      <c r="G17" s="41">
        <f>SUBTOTAL(9,G16:G16)</f>
        <v>296.88</v>
      </c>
      <c r="H17" s="42">
        <f>SUBTOTAL(9,H16:H16)</f>
        <v>1517.3200000000002</v>
      </c>
      <c r="I17" s="43"/>
    </row>
    <row r="18" spans="1:9" s="10" customFormat="1" ht="45" outlineLevel="2" x14ac:dyDescent="0.25">
      <c r="A18" s="33">
        <v>28</v>
      </c>
      <c r="B18" s="34">
        <v>44953</v>
      </c>
      <c r="C18" s="35" t="s">
        <v>37</v>
      </c>
      <c r="D18" s="36" t="s">
        <v>18</v>
      </c>
      <c r="E18" s="37">
        <v>1970.6100000000001</v>
      </c>
      <c r="F18" s="37">
        <v>875.84</v>
      </c>
      <c r="G18" s="37">
        <v>492.65999999999997</v>
      </c>
      <c r="H18" s="38">
        <v>3339.11</v>
      </c>
      <c r="I18" s="39" t="s">
        <v>38</v>
      </c>
    </row>
    <row r="19" spans="1:9" s="10" customFormat="1" outlineLevel="1" x14ac:dyDescent="0.25">
      <c r="A19" s="44"/>
      <c r="B19" s="45"/>
      <c r="C19" s="46" t="s">
        <v>109</v>
      </c>
      <c r="D19" s="40"/>
      <c r="E19" s="41">
        <f>SUBTOTAL(9,E18:E18)</f>
        <v>1970.6100000000001</v>
      </c>
      <c r="F19" s="41">
        <f>SUBTOTAL(9,F18:F18)</f>
        <v>875.84</v>
      </c>
      <c r="G19" s="41">
        <f>SUBTOTAL(9,G18:G18)</f>
        <v>492.65999999999997</v>
      </c>
      <c r="H19" s="42">
        <f>SUBTOTAL(9,H18:H18)</f>
        <v>3339.11</v>
      </c>
      <c r="I19" s="43"/>
    </row>
    <row r="20" spans="1:9" s="10" customFormat="1" ht="45" outlineLevel="2" x14ac:dyDescent="0.25">
      <c r="A20" s="33">
        <v>33</v>
      </c>
      <c r="B20" s="34">
        <v>44957</v>
      </c>
      <c r="C20" s="35" t="s">
        <v>26</v>
      </c>
      <c r="D20" s="36" t="s">
        <v>18</v>
      </c>
      <c r="E20" s="37">
        <v>1385.36</v>
      </c>
      <c r="F20" s="37">
        <v>527.76</v>
      </c>
      <c r="G20" s="37">
        <v>445.32</v>
      </c>
      <c r="H20" s="38">
        <v>2358.44</v>
      </c>
      <c r="I20" s="39" t="s">
        <v>27</v>
      </c>
    </row>
    <row r="21" spans="1:9" s="10" customFormat="1" outlineLevel="1" x14ac:dyDescent="0.25">
      <c r="A21" s="44"/>
      <c r="B21" s="45"/>
      <c r="C21" s="46" t="s">
        <v>110</v>
      </c>
      <c r="D21" s="40"/>
      <c r="E21" s="41">
        <f>SUBTOTAL(9,E20:E20)</f>
        <v>1385.36</v>
      </c>
      <c r="F21" s="41">
        <f>SUBTOTAL(9,F20:F20)</f>
        <v>527.76</v>
      </c>
      <c r="G21" s="41">
        <f>SUBTOTAL(9,G20:G20)</f>
        <v>445.32</v>
      </c>
      <c r="H21" s="42">
        <f>SUBTOTAL(9,H20:H20)</f>
        <v>2358.44</v>
      </c>
      <c r="I21" s="43"/>
    </row>
    <row r="22" spans="1:9" s="10" customFormat="1" ht="45" outlineLevel="2" x14ac:dyDescent="0.25">
      <c r="A22" s="33">
        <v>27</v>
      </c>
      <c r="B22" s="34">
        <v>44953</v>
      </c>
      <c r="C22" s="35" t="s">
        <v>35</v>
      </c>
      <c r="D22" s="36" t="s">
        <v>18</v>
      </c>
      <c r="E22" s="37">
        <v>1970.6100000000001</v>
      </c>
      <c r="F22" s="37">
        <v>875.84</v>
      </c>
      <c r="G22" s="37">
        <v>563.04</v>
      </c>
      <c r="H22" s="38">
        <v>3409.4900000000002</v>
      </c>
      <c r="I22" s="39" t="s">
        <v>36</v>
      </c>
    </row>
    <row r="23" spans="1:9" s="10" customFormat="1" outlineLevel="1" x14ac:dyDescent="0.25">
      <c r="A23" s="44"/>
      <c r="B23" s="45"/>
      <c r="C23" s="46" t="s">
        <v>111</v>
      </c>
      <c r="D23" s="40"/>
      <c r="E23" s="41">
        <f>SUBTOTAL(9,E22:E22)</f>
        <v>1970.6100000000001</v>
      </c>
      <c r="F23" s="41">
        <f>SUBTOTAL(9,F22:F22)</f>
        <v>875.84</v>
      </c>
      <c r="G23" s="41">
        <f>SUBTOTAL(9,G22:G22)</f>
        <v>563.04</v>
      </c>
      <c r="H23" s="42">
        <f>SUBTOTAL(9,H22:H22)</f>
        <v>3409.4900000000002</v>
      </c>
      <c r="I23" s="43"/>
    </row>
    <row r="24" spans="1:9" s="10" customFormat="1" outlineLevel="1" collapsed="1" x14ac:dyDescent="0.25">
      <c r="A24" s="44"/>
      <c r="B24" s="45"/>
      <c r="C24" s="46" t="s">
        <v>11</v>
      </c>
      <c r="D24" s="40"/>
      <c r="E24" s="41">
        <f ca="1">SUBTOTAL(9,E6:E26)</f>
        <v>11151.580000000002</v>
      </c>
      <c r="F24" s="41">
        <f ca="1">SUBTOTAL(9,F6:F26)</f>
        <v>5266.3200000000006</v>
      </c>
      <c r="G24" s="41">
        <f ca="1">SUBTOTAL(9,G6:G26)</f>
        <v>3403.86</v>
      </c>
      <c r="H24" s="42">
        <f ca="1">SUBTOTAL(9,H6:H26)</f>
        <v>19821.760000000002</v>
      </c>
      <c r="I24" s="43"/>
    </row>
    <row r="25" spans="1:9" s="10" customFormat="1" outlineLevel="1" x14ac:dyDescent="0.25">
      <c r="A25" s="6"/>
      <c r="B25" s="7"/>
      <c r="C25" s="8"/>
      <c r="D25" s="8"/>
      <c r="E25" s="9"/>
      <c r="F25" s="9"/>
      <c r="G25" s="9"/>
      <c r="H25" s="9"/>
      <c r="I25" s="9"/>
    </row>
    <row r="26" spans="1:9" outlineLevel="1" x14ac:dyDescent="0.25">
      <c r="A26" s="26" t="s">
        <v>10</v>
      </c>
      <c r="B26" s="27"/>
      <c r="C26" s="27"/>
      <c r="D26" s="27"/>
      <c r="E26" s="27"/>
      <c r="F26" s="27"/>
      <c r="G26" s="27"/>
      <c r="H26" s="27"/>
      <c r="I26" s="28"/>
    </row>
    <row r="27" spans="1:9" ht="33.75" x14ac:dyDescent="0.25">
      <c r="A27" s="2" t="s">
        <v>1</v>
      </c>
      <c r="B27" s="3" t="s">
        <v>2</v>
      </c>
      <c r="C27" s="2" t="s">
        <v>3</v>
      </c>
      <c r="D27" s="2" t="s">
        <v>4</v>
      </c>
      <c r="E27" s="4" t="s">
        <v>5</v>
      </c>
      <c r="F27" s="4" t="s">
        <v>6</v>
      </c>
      <c r="G27" s="4" t="s">
        <v>7</v>
      </c>
      <c r="H27" s="5" t="s">
        <v>8</v>
      </c>
      <c r="I27" s="3" t="s">
        <v>9</v>
      </c>
    </row>
    <row r="28" spans="1:9" s="10" customFormat="1" ht="33.75" outlineLevel="2" x14ac:dyDescent="0.25">
      <c r="A28" s="19">
        <v>13</v>
      </c>
      <c r="B28" s="20">
        <v>44943</v>
      </c>
      <c r="C28" s="21" t="s">
        <v>59</v>
      </c>
      <c r="D28" s="22" t="s">
        <v>40</v>
      </c>
      <c r="E28" s="23">
        <v>390.99</v>
      </c>
      <c r="F28" s="23">
        <v>281.52</v>
      </c>
      <c r="G28" s="23">
        <v>679.58</v>
      </c>
      <c r="H28" s="32">
        <v>1352.0900000000001</v>
      </c>
      <c r="I28" s="24" t="s">
        <v>60</v>
      </c>
    </row>
    <row r="29" spans="1:9" s="10" customFormat="1" outlineLevel="1" x14ac:dyDescent="0.25">
      <c r="A29" s="44"/>
      <c r="B29" s="45"/>
      <c r="C29" s="46" t="s">
        <v>112</v>
      </c>
      <c r="D29" s="40"/>
      <c r="E29" s="41">
        <f>SUBTOTAL(9,E28:E28)</f>
        <v>390.99</v>
      </c>
      <c r="F29" s="41">
        <f>SUBTOTAL(9,F28:F28)</f>
        <v>281.52</v>
      </c>
      <c r="G29" s="41">
        <f>SUBTOTAL(9,G28:G28)</f>
        <v>679.58</v>
      </c>
      <c r="H29" s="42">
        <f>SUBTOTAL(9,H28:H28)</f>
        <v>1352.0900000000001</v>
      </c>
      <c r="I29" s="43"/>
    </row>
    <row r="30" spans="1:9" s="10" customFormat="1" ht="45" outlineLevel="2" x14ac:dyDescent="0.25">
      <c r="A30" s="33">
        <v>4</v>
      </c>
      <c r="B30" s="34">
        <v>44936</v>
      </c>
      <c r="C30" s="35" t="s">
        <v>46</v>
      </c>
      <c r="D30" s="36" t="s">
        <v>40</v>
      </c>
      <c r="E30" s="37">
        <v>0</v>
      </c>
      <c r="F30" s="37">
        <v>187.68</v>
      </c>
      <c r="G30" s="37">
        <f>223.17+63.7</f>
        <v>286.87</v>
      </c>
      <c r="H30" s="38">
        <v>474.55</v>
      </c>
      <c r="I30" s="39" t="s">
        <v>99</v>
      </c>
    </row>
    <row r="31" spans="1:9" s="10" customFormat="1" ht="33.75" outlineLevel="2" x14ac:dyDescent="0.25">
      <c r="A31" s="19">
        <v>36</v>
      </c>
      <c r="B31" s="20">
        <v>44957</v>
      </c>
      <c r="C31" s="21" t="s">
        <v>46</v>
      </c>
      <c r="D31" s="22" t="s">
        <v>40</v>
      </c>
      <c r="E31" s="23">
        <v>0</v>
      </c>
      <c r="F31" s="23">
        <v>187.68</v>
      </c>
      <c r="G31" s="23">
        <v>283.41000000000003</v>
      </c>
      <c r="H31" s="32">
        <v>471.09000000000003</v>
      </c>
      <c r="I31" s="24" t="s">
        <v>78</v>
      </c>
    </row>
    <row r="32" spans="1:9" s="10" customFormat="1" outlineLevel="1" x14ac:dyDescent="0.25">
      <c r="A32" s="44"/>
      <c r="B32" s="45"/>
      <c r="C32" s="46" t="s">
        <v>113</v>
      </c>
      <c r="D32" s="40"/>
      <c r="E32" s="41">
        <f>SUBTOTAL(9,E30:E31)</f>
        <v>0</v>
      </c>
      <c r="F32" s="41">
        <f>SUBTOTAL(9,F30:F31)</f>
        <v>375.36</v>
      </c>
      <c r="G32" s="41">
        <f>SUBTOTAL(9,G30:G31)</f>
        <v>570.28</v>
      </c>
      <c r="H32" s="42">
        <f>SUBTOTAL(9,H30:H31)</f>
        <v>945.6400000000001</v>
      </c>
      <c r="I32" s="43"/>
    </row>
    <row r="33" spans="1:9" s="10" customFormat="1" ht="33.75" outlineLevel="2" x14ac:dyDescent="0.25">
      <c r="A33" s="33">
        <v>1</v>
      </c>
      <c r="B33" s="34">
        <v>44936</v>
      </c>
      <c r="C33" s="35" t="s">
        <v>39</v>
      </c>
      <c r="D33" s="36" t="s">
        <v>40</v>
      </c>
      <c r="E33" s="37">
        <v>390.99</v>
      </c>
      <c r="F33" s="37">
        <v>281.52</v>
      </c>
      <c r="G33" s="37">
        <v>722.83</v>
      </c>
      <c r="H33" s="38">
        <v>1395.3400000000001</v>
      </c>
      <c r="I33" s="39" t="s">
        <v>41</v>
      </c>
    </row>
    <row r="34" spans="1:9" s="10" customFormat="1" ht="45" outlineLevel="2" x14ac:dyDescent="0.25">
      <c r="A34" s="19">
        <v>21</v>
      </c>
      <c r="B34" s="20">
        <v>44950</v>
      </c>
      <c r="C34" s="21" t="s">
        <v>39</v>
      </c>
      <c r="D34" s="22" t="s">
        <v>40</v>
      </c>
      <c r="E34" s="23">
        <v>781.98</v>
      </c>
      <c r="F34" s="23">
        <v>375.36</v>
      </c>
      <c r="G34" s="23">
        <v>784.8</v>
      </c>
      <c r="H34" s="32">
        <v>1942.14</v>
      </c>
      <c r="I34" s="24" t="s">
        <v>69</v>
      </c>
    </row>
    <row r="35" spans="1:9" s="10" customFormat="1" ht="33.75" outlineLevel="2" x14ac:dyDescent="0.25">
      <c r="A35" s="19">
        <v>41</v>
      </c>
      <c r="B35" s="20">
        <v>44957</v>
      </c>
      <c r="C35" s="21" t="s">
        <v>39</v>
      </c>
      <c r="D35" s="22" t="s">
        <v>40</v>
      </c>
      <c r="E35" s="23">
        <v>390.99</v>
      </c>
      <c r="F35" s="23">
        <v>281.52</v>
      </c>
      <c r="G35" s="23">
        <v>721.1</v>
      </c>
      <c r="H35" s="32">
        <v>1393.6100000000001</v>
      </c>
      <c r="I35" s="24" t="s">
        <v>83</v>
      </c>
    </row>
    <row r="36" spans="1:9" s="10" customFormat="1" outlineLevel="1" x14ac:dyDescent="0.25">
      <c r="A36" s="44"/>
      <c r="B36" s="45"/>
      <c r="C36" s="46" t="s">
        <v>114</v>
      </c>
      <c r="D36" s="40"/>
      <c r="E36" s="41">
        <f>SUBTOTAL(9,E33:E35)</f>
        <v>1563.96</v>
      </c>
      <c r="F36" s="41">
        <f>SUBTOTAL(9,F33:F35)</f>
        <v>938.4</v>
      </c>
      <c r="G36" s="41">
        <f>SUBTOTAL(9,G33:G35)</f>
        <v>2228.73</v>
      </c>
      <c r="H36" s="42">
        <f>SUBTOTAL(9,H33:H35)</f>
        <v>4731.09</v>
      </c>
      <c r="I36" s="43"/>
    </row>
    <row r="37" spans="1:9" s="10" customFormat="1" ht="33.75" outlineLevel="2" x14ac:dyDescent="0.25">
      <c r="A37" s="33">
        <v>3</v>
      </c>
      <c r="B37" s="34">
        <v>44936</v>
      </c>
      <c r="C37" s="35" t="s">
        <v>44</v>
      </c>
      <c r="D37" s="36" t="s">
        <v>40</v>
      </c>
      <c r="E37" s="37">
        <v>390.99</v>
      </c>
      <c r="F37" s="37">
        <v>281.52</v>
      </c>
      <c r="G37" s="37">
        <v>695.15000000000009</v>
      </c>
      <c r="H37" s="38">
        <v>1367.66</v>
      </c>
      <c r="I37" s="39" t="s">
        <v>45</v>
      </c>
    </row>
    <row r="38" spans="1:9" s="10" customFormat="1" outlineLevel="1" x14ac:dyDescent="0.25">
      <c r="A38" s="44"/>
      <c r="B38" s="45"/>
      <c r="C38" s="46" t="s">
        <v>115</v>
      </c>
      <c r="D38" s="40"/>
      <c r="E38" s="41">
        <f>SUBTOTAL(9,E37:E37)</f>
        <v>390.99</v>
      </c>
      <c r="F38" s="41">
        <f>SUBTOTAL(9,F37:F37)</f>
        <v>281.52</v>
      </c>
      <c r="G38" s="41">
        <f>SUBTOTAL(9,G37:G37)</f>
        <v>695.15000000000009</v>
      </c>
      <c r="H38" s="42">
        <f>SUBTOTAL(9,H37:H37)</f>
        <v>1367.66</v>
      </c>
      <c r="I38" s="43"/>
    </row>
    <row r="39" spans="1:9" s="10" customFormat="1" ht="33.75" outlineLevel="2" x14ac:dyDescent="0.25">
      <c r="A39" s="33">
        <v>7</v>
      </c>
      <c r="B39" s="34">
        <v>44943</v>
      </c>
      <c r="C39" s="35" t="s">
        <v>49</v>
      </c>
      <c r="D39" s="36" t="s">
        <v>40</v>
      </c>
      <c r="E39" s="37">
        <v>0</v>
      </c>
      <c r="F39" s="37">
        <v>187.68</v>
      </c>
      <c r="G39" s="37">
        <v>119.06</v>
      </c>
      <c r="H39" s="38">
        <v>306.74</v>
      </c>
      <c r="I39" s="39" t="s">
        <v>50</v>
      </c>
    </row>
    <row r="40" spans="1:9" s="10" customFormat="1" ht="33.75" outlineLevel="2" x14ac:dyDescent="0.25">
      <c r="A40" s="19">
        <v>23</v>
      </c>
      <c r="B40" s="20">
        <v>44950</v>
      </c>
      <c r="C40" s="21" t="s">
        <v>49</v>
      </c>
      <c r="D40" s="22" t="s">
        <v>40</v>
      </c>
      <c r="E40" s="23">
        <v>0</v>
      </c>
      <c r="F40" s="23">
        <v>187.68</v>
      </c>
      <c r="G40" s="23">
        <v>119.06</v>
      </c>
      <c r="H40" s="32">
        <v>306.74</v>
      </c>
      <c r="I40" s="24" t="s">
        <v>71</v>
      </c>
    </row>
    <row r="41" spans="1:9" s="10" customFormat="1" outlineLevel="1" x14ac:dyDescent="0.25">
      <c r="A41" s="44"/>
      <c r="B41" s="45"/>
      <c r="C41" s="46" t="s">
        <v>116</v>
      </c>
      <c r="D41" s="40"/>
      <c r="E41" s="41">
        <f>SUBTOTAL(9,E39:E40)</f>
        <v>0</v>
      </c>
      <c r="F41" s="41">
        <f>SUBTOTAL(9,F39:F40)</f>
        <v>375.36</v>
      </c>
      <c r="G41" s="41">
        <f>SUBTOTAL(9,G39:G40)</f>
        <v>238.12</v>
      </c>
      <c r="H41" s="42">
        <f>SUBTOTAL(9,H39:H40)</f>
        <v>613.48</v>
      </c>
      <c r="I41" s="43"/>
    </row>
    <row r="42" spans="1:9" s="10" customFormat="1" ht="33.75" outlineLevel="2" x14ac:dyDescent="0.25">
      <c r="A42" s="33">
        <v>18</v>
      </c>
      <c r="B42" s="34">
        <v>44950</v>
      </c>
      <c r="C42" s="35" t="s">
        <v>65</v>
      </c>
      <c r="D42" s="36" t="s">
        <v>40</v>
      </c>
      <c r="E42" s="37">
        <v>390.99</v>
      </c>
      <c r="F42" s="37">
        <v>281.52</v>
      </c>
      <c r="G42" s="37">
        <v>610.68999999999994</v>
      </c>
      <c r="H42" s="38">
        <v>1283.1999999999998</v>
      </c>
      <c r="I42" s="39" t="s">
        <v>66</v>
      </c>
    </row>
    <row r="43" spans="1:9" s="10" customFormat="1" ht="33.75" outlineLevel="2" x14ac:dyDescent="0.25">
      <c r="A43" s="19">
        <v>19</v>
      </c>
      <c r="B43" s="20">
        <v>44950</v>
      </c>
      <c r="C43" s="21" t="s">
        <v>65</v>
      </c>
      <c r="D43" s="22" t="s">
        <v>40</v>
      </c>
      <c r="E43" s="23">
        <v>0</v>
      </c>
      <c r="F43" s="23">
        <v>187.68</v>
      </c>
      <c r="G43" s="23">
        <v>672.66000000000008</v>
      </c>
      <c r="H43" s="32">
        <v>860.34000000000015</v>
      </c>
      <c r="I43" s="24" t="s">
        <v>67</v>
      </c>
    </row>
    <row r="44" spans="1:9" s="10" customFormat="1" outlineLevel="1" x14ac:dyDescent="0.25">
      <c r="A44" s="44"/>
      <c r="B44" s="45"/>
      <c r="C44" s="46" t="s">
        <v>117</v>
      </c>
      <c r="D44" s="40"/>
      <c r="E44" s="41">
        <f>SUBTOTAL(9,E42:E43)</f>
        <v>390.99</v>
      </c>
      <c r="F44" s="41">
        <f>SUBTOTAL(9,F42:F43)</f>
        <v>469.2</v>
      </c>
      <c r="G44" s="41">
        <f>SUBTOTAL(9,G42:G43)</f>
        <v>1283.3499999999999</v>
      </c>
      <c r="H44" s="42">
        <f>SUBTOTAL(9,H42:H43)</f>
        <v>2143.54</v>
      </c>
      <c r="I44" s="43"/>
    </row>
    <row r="45" spans="1:9" s="10" customFormat="1" ht="24" outlineLevel="2" x14ac:dyDescent="0.25">
      <c r="A45" s="33" t="s">
        <v>90</v>
      </c>
      <c r="B45" s="34">
        <v>44943</v>
      </c>
      <c r="C45" s="35" t="s">
        <v>72</v>
      </c>
      <c r="D45" s="36" t="s">
        <v>40</v>
      </c>
      <c r="E45" s="37">
        <v>390.99</v>
      </c>
      <c r="F45" s="37">
        <v>0</v>
      </c>
      <c r="G45" s="37">
        <v>0</v>
      </c>
      <c r="H45" s="38">
        <v>390.99</v>
      </c>
      <c r="I45" s="39" t="s">
        <v>85</v>
      </c>
    </row>
    <row r="46" spans="1:9" s="10" customFormat="1" ht="24" outlineLevel="2" x14ac:dyDescent="0.25">
      <c r="A46" s="19" t="s">
        <v>97</v>
      </c>
      <c r="B46" s="20">
        <v>44943</v>
      </c>
      <c r="C46" s="21" t="s">
        <v>72</v>
      </c>
      <c r="D46" s="22" t="s">
        <v>40</v>
      </c>
      <c r="E46" s="23">
        <v>781.98</v>
      </c>
      <c r="F46" s="23">
        <v>0</v>
      </c>
      <c r="G46" s="23">
        <v>0</v>
      </c>
      <c r="H46" s="32">
        <v>781.98</v>
      </c>
      <c r="I46" s="24" t="s">
        <v>96</v>
      </c>
    </row>
    <row r="47" spans="1:9" s="10" customFormat="1" ht="33.75" outlineLevel="2" x14ac:dyDescent="0.25">
      <c r="A47" s="19" t="s">
        <v>98</v>
      </c>
      <c r="B47" s="20">
        <v>44957</v>
      </c>
      <c r="C47" s="21" t="s">
        <v>72</v>
      </c>
      <c r="D47" s="22" t="s">
        <v>40</v>
      </c>
      <c r="E47" s="23">
        <v>390.99</v>
      </c>
      <c r="F47" s="23">
        <v>0</v>
      </c>
      <c r="G47" s="23">
        <v>0</v>
      </c>
      <c r="H47" s="32">
        <v>390.99</v>
      </c>
      <c r="I47" s="24" t="s">
        <v>95</v>
      </c>
    </row>
    <row r="48" spans="1:9" s="10" customFormat="1" ht="33.75" outlineLevel="2" x14ac:dyDescent="0.25">
      <c r="A48" s="19">
        <v>24</v>
      </c>
      <c r="B48" s="20">
        <v>44950</v>
      </c>
      <c r="C48" s="21" t="s">
        <v>72</v>
      </c>
      <c r="D48" s="22" t="s">
        <v>40</v>
      </c>
      <c r="E48" s="23">
        <v>0</v>
      </c>
      <c r="F48" s="23">
        <v>187.68</v>
      </c>
      <c r="G48" s="23">
        <v>468.52</v>
      </c>
      <c r="H48" s="32">
        <v>656.2</v>
      </c>
      <c r="I48" s="24" t="s">
        <v>73</v>
      </c>
    </row>
    <row r="49" spans="1:9" s="10" customFormat="1" outlineLevel="1" x14ac:dyDescent="0.25">
      <c r="A49" s="44"/>
      <c r="B49" s="45"/>
      <c r="C49" s="46" t="s">
        <v>118</v>
      </c>
      <c r="D49" s="40"/>
      <c r="E49" s="41">
        <f>SUBTOTAL(9,E45:E48)</f>
        <v>1563.96</v>
      </c>
      <c r="F49" s="41">
        <f>SUBTOTAL(9,F45:F48)</f>
        <v>187.68</v>
      </c>
      <c r="G49" s="41">
        <f>SUBTOTAL(9,G45:G48)</f>
        <v>468.52</v>
      </c>
      <c r="H49" s="42">
        <f>SUBTOTAL(9,H45:H48)</f>
        <v>2220.16</v>
      </c>
      <c r="I49" s="43"/>
    </row>
    <row r="50" spans="1:9" s="10" customFormat="1" ht="33.75" outlineLevel="2" x14ac:dyDescent="0.25">
      <c r="A50" s="33">
        <v>35</v>
      </c>
      <c r="B50" s="34">
        <v>44957</v>
      </c>
      <c r="C50" s="35" t="s">
        <v>76</v>
      </c>
      <c r="D50" s="36" t="s">
        <v>40</v>
      </c>
      <c r="E50" s="37">
        <v>390.99</v>
      </c>
      <c r="F50" s="37">
        <v>281.52</v>
      </c>
      <c r="G50" s="37">
        <v>429.7</v>
      </c>
      <c r="H50" s="38">
        <v>1102.21</v>
      </c>
      <c r="I50" s="39" t="s">
        <v>77</v>
      </c>
    </row>
    <row r="51" spans="1:9" s="10" customFormat="1" outlineLevel="1" x14ac:dyDescent="0.25">
      <c r="A51" s="44"/>
      <c r="B51" s="45"/>
      <c r="C51" s="46" t="s">
        <v>119</v>
      </c>
      <c r="D51" s="40"/>
      <c r="E51" s="41">
        <f>SUBTOTAL(9,E50:E50)</f>
        <v>390.99</v>
      </c>
      <c r="F51" s="41">
        <f>SUBTOTAL(9,F50:F50)</f>
        <v>281.52</v>
      </c>
      <c r="G51" s="41">
        <f>SUBTOTAL(9,G50:G50)</f>
        <v>429.7</v>
      </c>
      <c r="H51" s="42">
        <f>SUBTOTAL(9,H50:H50)</f>
        <v>1102.21</v>
      </c>
      <c r="I51" s="43"/>
    </row>
    <row r="52" spans="1:9" s="10" customFormat="1" ht="33.75" outlineLevel="2" x14ac:dyDescent="0.25">
      <c r="A52" s="33">
        <v>20</v>
      </c>
      <c r="B52" s="34">
        <v>44950</v>
      </c>
      <c r="C52" s="35" t="s">
        <v>28</v>
      </c>
      <c r="D52" s="36" t="s">
        <v>29</v>
      </c>
      <c r="E52" s="37">
        <v>390.99</v>
      </c>
      <c r="F52" s="37">
        <v>187.68</v>
      </c>
      <c r="G52" s="37">
        <v>674.39</v>
      </c>
      <c r="H52" s="38">
        <v>1253.06</v>
      </c>
      <c r="I52" s="39" t="s">
        <v>68</v>
      </c>
    </row>
    <row r="53" spans="1:9" s="10" customFormat="1" ht="33.75" outlineLevel="2" x14ac:dyDescent="0.25">
      <c r="A53" s="19">
        <v>43</v>
      </c>
      <c r="B53" s="20">
        <v>44957</v>
      </c>
      <c r="C53" s="21" t="s">
        <v>28</v>
      </c>
      <c r="D53" s="22" t="s">
        <v>29</v>
      </c>
      <c r="E53" s="23">
        <v>412.3</v>
      </c>
      <c r="F53" s="23">
        <v>197.92</v>
      </c>
      <c r="G53" s="23">
        <v>709.63</v>
      </c>
      <c r="H53" s="32">
        <v>1319.85</v>
      </c>
      <c r="I53" s="24" t="s">
        <v>30</v>
      </c>
    </row>
    <row r="54" spans="1:9" s="10" customFormat="1" outlineLevel="1" x14ac:dyDescent="0.25">
      <c r="A54" s="44"/>
      <c r="B54" s="45"/>
      <c r="C54" s="46" t="s">
        <v>120</v>
      </c>
      <c r="D54" s="40"/>
      <c r="E54" s="41">
        <f>SUBTOTAL(9,E52:E53)</f>
        <v>803.29</v>
      </c>
      <c r="F54" s="41">
        <f>SUBTOTAL(9,F52:F53)</f>
        <v>385.6</v>
      </c>
      <c r="G54" s="41">
        <f>SUBTOTAL(9,G52:G53)</f>
        <v>1384.02</v>
      </c>
      <c r="H54" s="42">
        <f>SUBTOTAL(9,H52:H53)</f>
        <v>2572.91</v>
      </c>
      <c r="I54" s="43"/>
    </row>
    <row r="55" spans="1:9" s="10" customFormat="1" ht="33.75" outlineLevel="2" x14ac:dyDescent="0.25">
      <c r="A55" s="33">
        <v>2</v>
      </c>
      <c r="B55" s="34">
        <v>44936</v>
      </c>
      <c r="C55" s="35" t="s">
        <v>42</v>
      </c>
      <c r="D55" s="36" t="s">
        <v>40</v>
      </c>
      <c r="E55" s="37">
        <v>390.99</v>
      </c>
      <c r="F55" s="37">
        <v>281.52</v>
      </c>
      <c r="G55" s="37">
        <v>109.46</v>
      </c>
      <c r="H55" s="38">
        <v>781.97</v>
      </c>
      <c r="I55" s="39" t="s">
        <v>43</v>
      </c>
    </row>
    <row r="56" spans="1:9" s="10" customFormat="1" ht="33.75" outlineLevel="2" x14ac:dyDescent="0.25">
      <c r="A56" s="19">
        <v>22</v>
      </c>
      <c r="B56" s="20">
        <v>44950</v>
      </c>
      <c r="C56" s="21" t="s">
        <v>42</v>
      </c>
      <c r="D56" s="22" t="s">
        <v>40</v>
      </c>
      <c r="E56" s="23">
        <v>390.99</v>
      </c>
      <c r="F56" s="23">
        <v>281.52</v>
      </c>
      <c r="G56" s="23">
        <v>273.94999999999993</v>
      </c>
      <c r="H56" s="32">
        <v>946.45999999999992</v>
      </c>
      <c r="I56" s="24" t="s">
        <v>70</v>
      </c>
    </row>
    <row r="57" spans="1:9" s="10" customFormat="1" outlineLevel="1" x14ac:dyDescent="0.25">
      <c r="A57" s="44"/>
      <c r="B57" s="45"/>
      <c r="C57" s="46" t="s">
        <v>121</v>
      </c>
      <c r="D57" s="40"/>
      <c r="E57" s="41">
        <f>SUBTOTAL(9,E55:E56)</f>
        <v>781.98</v>
      </c>
      <c r="F57" s="41">
        <f>SUBTOTAL(9,F55:F56)</f>
        <v>563.04</v>
      </c>
      <c r="G57" s="41">
        <f>SUBTOTAL(9,G55:G56)</f>
        <v>383.40999999999991</v>
      </c>
      <c r="H57" s="42">
        <f>SUBTOTAL(9,H55:H56)</f>
        <v>1728.4299999999998</v>
      </c>
      <c r="I57" s="43"/>
    </row>
    <row r="58" spans="1:9" s="10" customFormat="1" ht="33.75" outlineLevel="2" x14ac:dyDescent="0.25">
      <c r="A58" s="33">
        <v>8</v>
      </c>
      <c r="B58" s="34">
        <v>44943</v>
      </c>
      <c r="C58" s="35" t="s">
        <v>51</v>
      </c>
      <c r="D58" s="36" t="s">
        <v>40</v>
      </c>
      <c r="E58" s="37">
        <v>390.99</v>
      </c>
      <c r="F58" s="37">
        <v>375.36</v>
      </c>
      <c r="G58" s="37">
        <v>479.21</v>
      </c>
      <c r="H58" s="38">
        <v>1245.56</v>
      </c>
      <c r="I58" s="39" t="s">
        <v>52</v>
      </c>
    </row>
    <row r="59" spans="1:9" s="10" customFormat="1" outlineLevel="1" x14ac:dyDescent="0.25">
      <c r="A59" s="44"/>
      <c r="B59" s="45"/>
      <c r="C59" s="46" t="s">
        <v>122</v>
      </c>
      <c r="D59" s="40"/>
      <c r="E59" s="41">
        <f>SUBTOTAL(9,E58:E58)</f>
        <v>390.99</v>
      </c>
      <c r="F59" s="41">
        <f>SUBTOTAL(9,F58:F58)</f>
        <v>375.36</v>
      </c>
      <c r="G59" s="41">
        <f>SUBTOTAL(9,G58:G58)</f>
        <v>479.21</v>
      </c>
      <c r="H59" s="42">
        <f>SUBTOTAL(9,H58:H58)</f>
        <v>1245.56</v>
      </c>
      <c r="I59" s="43"/>
    </row>
    <row r="60" spans="1:9" s="10" customFormat="1" ht="33.75" outlineLevel="2" x14ac:dyDescent="0.25">
      <c r="A60" s="33">
        <v>25</v>
      </c>
      <c r="B60" s="34">
        <v>44950</v>
      </c>
      <c r="C60" s="35" t="s">
        <v>74</v>
      </c>
      <c r="D60" s="36" t="s">
        <v>40</v>
      </c>
      <c r="E60" s="37">
        <v>390.99</v>
      </c>
      <c r="F60" s="37">
        <v>281.52</v>
      </c>
      <c r="G60" s="37">
        <v>1470.19</v>
      </c>
      <c r="H60" s="38">
        <v>2142.6999999999998</v>
      </c>
      <c r="I60" s="39" t="s">
        <v>75</v>
      </c>
    </row>
    <row r="61" spans="1:9" s="10" customFormat="1" outlineLevel="1" x14ac:dyDescent="0.25">
      <c r="A61" s="44"/>
      <c r="B61" s="45"/>
      <c r="C61" s="46" t="s">
        <v>123</v>
      </c>
      <c r="D61" s="40"/>
      <c r="E61" s="41">
        <f>SUBTOTAL(9,E60:E60)</f>
        <v>390.99</v>
      </c>
      <c r="F61" s="41">
        <f>SUBTOTAL(9,F60:F60)</f>
        <v>281.52</v>
      </c>
      <c r="G61" s="41">
        <f>SUBTOTAL(9,G60:G60)</f>
        <v>1470.19</v>
      </c>
      <c r="H61" s="42">
        <f>SUBTOTAL(9,H60:H60)</f>
        <v>2142.6999999999998</v>
      </c>
      <c r="I61" s="43"/>
    </row>
    <row r="62" spans="1:9" s="10" customFormat="1" ht="33.75" outlineLevel="2" x14ac:dyDescent="0.25">
      <c r="A62" s="33" t="s">
        <v>91</v>
      </c>
      <c r="B62" s="34">
        <v>44950</v>
      </c>
      <c r="C62" s="35" t="s">
        <v>53</v>
      </c>
      <c r="D62" s="36" t="s">
        <v>40</v>
      </c>
      <c r="E62" s="37">
        <v>0</v>
      </c>
      <c r="F62" s="37">
        <v>187.68</v>
      </c>
      <c r="G62" s="37">
        <v>103.8</v>
      </c>
      <c r="H62" s="38">
        <v>291.48</v>
      </c>
      <c r="I62" s="39" t="s">
        <v>86</v>
      </c>
    </row>
    <row r="63" spans="1:9" s="10" customFormat="1" ht="33.75" outlineLevel="2" x14ac:dyDescent="0.25">
      <c r="A63" s="19" t="s">
        <v>92</v>
      </c>
      <c r="B63" s="20">
        <v>44950</v>
      </c>
      <c r="C63" s="21" t="s">
        <v>53</v>
      </c>
      <c r="D63" s="22" t="s">
        <v>40</v>
      </c>
      <c r="E63" s="23">
        <v>0</v>
      </c>
      <c r="F63" s="23">
        <v>187.68</v>
      </c>
      <c r="G63" s="23">
        <v>103.8</v>
      </c>
      <c r="H63" s="32">
        <v>291.48</v>
      </c>
      <c r="I63" s="24" t="s">
        <v>87</v>
      </c>
    </row>
    <row r="64" spans="1:9" s="10" customFormat="1" ht="33.75" outlineLevel="2" x14ac:dyDescent="0.25">
      <c r="A64" s="19" t="s">
        <v>93</v>
      </c>
      <c r="B64" s="20">
        <v>44950</v>
      </c>
      <c r="C64" s="21" t="s">
        <v>53</v>
      </c>
      <c r="D64" s="22" t="s">
        <v>40</v>
      </c>
      <c r="E64" s="23">
        <v>0</v>
      </c>
      <c r="F64" s="23">
        <v>187.68</v>
      </c>
      <c r="G64" s="23">
        <v>103.8</v>
      </c>
      <c r="H64" s="32">
        <v>291.48</v>
      </c>
      <c r="I64" s="24" t="s">
        <v>88</v>
      </c>
    </row>
    <row r="65" spans="1:9" s="10" customFormat="1" ht="33.75" outlineLevel="2" x14ac:dyDescent="0.25">
      <c r="A65" s="19" t="s">
        <v>94</v>
      </c>
      <c r="B65" s="20">
        <v>44950</v>
      </c>
      <c r="C65" s="21" t="s">
        <v>53</v>
      </c>
      <c r="D65" s="22" t="s">
        <v>40</v>
      </c>
      <c r="E65" s="23">
        <v>0</v>
      </c>
      <c r="F65" s="23">
        <v>187.68</v>
      </c>
      <c r="G65" s="23">
        <v>103.8</v>
      </c>
      <c r="H65" s="32">
        <v>291.48</v>
      </c>
      <c r="I65" s="24" t="s">
        <v>89</v>
      </c>
    </row>
    <row r="66" spans="1:9" s="10" customFormat="1" ht="22.5" outlineLevel="2" x14ac:dyDescent="0.25">
      <c r="A66" s="19">
        <v>9</v>
      </c>
      <c r="B66" s="20">
        <v>44943</v>
      </c>
      <c r="C66" s="21" t="s">
        <v>53</v>
      </c>
      <c r="D66" s="22" t="s">
        <v>40</v>
      </c>
      <c r="E66" s="23">
        <v>0</v>
      </c>
      <c r="F66" s="23">
        <v>187.68</v>
      </c>
      <c r="G66" s="23">
        <v>103.8</v>
      </c>
      <c r="H66" s="32">
        <v>291.48</v>
      </c>
      <c r="I66" s="24" t="s">
        <v>54</v>
      </c>
    </row>
    <row r="67" spans="1:9" s="10" customFormat="1" ht="33.75" outlineLevel="2" x14ac:dyDescent="0.25">
      <c r="A67" s="19">
        <v>10</v>
      </c>
      <c r="B67" s="20">
        <v>44943</v>
      </c>
      <c r="C67" s="21" t="s">
        <v>53</v>
      </c>
      <c r="D67" s="22" t="s">
        <v>40</v>
      </c>
      <c r="E67" s="23">
        <v>0</v>
      </c>
      <c r="F67" s="23">
        <v>187.68</v>
      </c>
      <c r="G67" s="23">
        <v>103.8</v>
      </c>
      <c r="H67" s="32">
        <v>291.48</v>
      </c>
      <c r="I67" s="24" t="s">
        <v>55</v>
      </c>
    </row>
    <row r="68" spans="1:9" s="10" customFormat="1" ht="45" outlineLevel="2" x14ac:dyDescent="0.25">
      <c r="A68" s="19">
        <v>14</v>
      </c>
      <c r="B68" s="20">
        <v>44943</v>
      </c>
      <c r="C68" s="21" t="s">
        <v>53</v>
      </c>
      <c r="D68" s="22" t="s">
        <v>40</v>
      </c>
      <c r="E68" s="23">
        <v>2189.6</v>
      </c>
      <c r="F68" s="23">
        <v>875.76</v>
      </c>
      <c r="G68" s="23">
        <v>250.2</v>
      </c>
      <c r="H68" s="32">
        <v>3315.5599999999995</v>
      </c>
      <c r="I68" s="24" t="s">
        <v>61</v>
      </c>
    </row>
    <row r="69" spans="1:9" s="10" customFormat="1" ht="22.5" outlineLevel="2" x14ac:dyDescent="0.25">
      <c r="A69" s="19">
        <v>15</v>
      </c>
      <c r="B69" s="20">
        <v>44950</v>
      </c>
      <c r="C69" s="21" t="s">
        <v>53</v>
      </c>
      <c r="D69" s="22" t="s">
        <v>40</v>
      </c>
      <c r="E69" s="23">
        <v>0</v>
      </c>
      <c r="F69" s="23">
        <v>93.84</v>
      </c>
      <c r="G69" s="23">
        <v>103.8</v>
      </c>
      <c r="H69" s="32">
        <v>197.64</v>
      </c>
      <c r="I69" s="24" t="s">
        <v>62</v>
      </c>
    </row>
    <row r="70" spans="1:9" s="10" customFormat="1" ht="33.75" outlineLevel="2" x14ac:dyDescent="0.25">
      <c r="A70" s="19">
        <v>16</v>
      </c>
      <c r="B70" s="20">
        <v>44950</v>
      </c>
      <c r="C70" s="21" t="s">
        <v>53</v>
      </c>
      <c r="D70" s="22" t="s">
        <v>40</v>
      </c>
      <c r="E70" s="23">
        <v>0</v>
      </c>
      <c r="F70" s="23">
        <v>93.84</v>
      </c>
      <c r="G70" s="23">
        <v>103.8</v>
      </c>
      <c r="H70" s="32">
        <v>197.64</v>
      </c>
      <c r="I70" s="24" t="s">
        <v>63</v>
      </c>
    </row>
    <row r="71" spans="1:9" s="10" customFormat="1" ht="33.75" outlineLevel="2" x14ac:dyDescent="0.25">
      <c r="A71" s="19">
        <v>17</v>
      </c>
      <c r="B71" s="20">
        <v>44950</v>
      </c>
      <c r="C71" s="21" t="s">
        <v>53</v>
      </c>
      <c r="D71" s="22" t="s">
        <v>40</v>
      </c>
      <c r="E71" s="23">
        <v>0</v>
      </c>
      <c r="F71" s="23">
        <v>187.68</v>
      </c>
      <c r="G71" s="23">
        <v>103.8</v>
      </c>
      <c r="H71" s="32">
        <v>291.48</v>
      </c>
      <c r="I71" s="24" t="s">
        <v>64</v>
      </c>
    </row>
    <row r="72" spans="1:9" s="10" customFormat="1" outlineLevel="1" x14ac:dyDescent="0.25">
      <c r="A72" s="44"/>
      <c r="B72" s="45"/>
      <c r="C72" s="46" t="s">
        <v>124</v>
      </c>
      <c r="D72" s="40"/>
      <c r="E72" s="41">
        <f>SUBTOTAL(9,E62:E71)</f>
        <v>2189.6</v>
      </c>
      <c r="F72" s="41">
        <f>SUBTOTAL(9,F62:F71)</f>
        <v>2377.2000000000003</v>
      </c>
      <c r="G72" s="41">
        <f>SUBTOTAL(9,G62:G71)</f>
        <v>1184.3999999999999</v>
      </c>
      <c r="H72" s="42">
        <f>SUBTOTAL(9,H62:H71)</f>
        <v>5751.2000000000007</v>
      </c>
      <c r="I72" s="43"/>
    </row>
    <row r="73" spans="1:9" s="10" customFormat="1" ht="33.75" outlineLevel="2" x14ac:dyDescent="0.25">
      <c r="A73" s="33">
        <v>5</v>
      </c>
      <c r="B73" s="34">
        <v>44936</v>
      </c>
      <c r="C73" s="35" t="s">
        <v>47</v>
      </c>
      <c r="D73" s="36" t="s">
        <v>40</v>
      </c>
      <c r="E73" s="37">
        <v>390.99</v>
      </c>
      <c r="F73" s="37">
        <v>187.68</v>
      </c>
      <c r="G73" s="37">
        <v>474.02</v>
      </c>
      <c r="H73" s="38">
        <v>1052.69</v>
      </c>
      <c r="I73" s="39" t="s">
        <v>48</v>
      </c>
    </row>
    <row r="74" spans="1:9" s="10" customFormat="1" outlineLevel="1" x14ac:dyDescent="0.25">
      <c r="A74" s="44"/>
      <c r="B74" s="45"/>
      <c r="C74" s="46" t="s">
        <v>125</v>
      </c>
      <c r="D74" s="40"/>
      <c r="E74" s="41">
        <f>SUBTOTAL(9,E73:E73)</f>
        <v>390.99</v>
      </c>
      <c r="F74" s="41">
        <f>SUBTOTAL(9,F73:F73)</f>
        <v>187.68</v>
      </c>
      <c r="G74" s="41">
        <f>SUBTOTAL(9,G73:G73)</f>
        <v>474.02</v>
      </c>
      <c r="H74" s="42">
        <f>SUBTOTAL(9,H73:H73)</f>
        <v>1052.69</v>
      </c>
      <c r="I74" s="43"/>
    </row>
    <row r="75" spans="1:9" s="10" customFormat="1" ht="33.75" outlineLevel="2" x14ac:dyDescent="0.25">
      <c r="A75" s="33">
        <v>11</v>
      </c>
      <c r="B75" s="34">
        <v>44943</v>
      </c>
      <c r="C75" s="35" t="s">
        <v>56</v>
      </c>
      <c r="D75" s="36" t="s">
        <v>40</v>
      </c>
      <c r="E75" s="37">
        <v>0</v>
      </c>
      <c r="F75" s="37">
        <v>187.68</v>
      </c>
      <c r="G75" s="37">
        <v>1144.95</v>
      </c>
      <c r="H75" s="38">
        <v>1332.63</v>
      </c>
      <c r="I75" s="39" t="s">
        <v>57</v>
      </c>
    </row>
    <row r="76" spans="1:9" s="10" customFormat="1" ht="33.75" outlineLevel="2" x14ac:dyDescent="0.25">
      <c r="A76" s="19">
        <v>12</v>
      </c>
      <c r="B76" s="20">
        <v>44943</v>
      </c>
      <c r="C76" s="21" t="s">
        <v>56</v>
      </c>
      <c r="D76" s="22" t="s">
        <v>40</v>
      </c>
      <c r="E76" s="23">
        <v>390.99</v>
      </c>
      <c r="F76" s="23">
        <v>187.68</v>
      </c>
      <c r="G76" s="23">
        <v>914.86</v>
      </c>
      <c r="H76" s="32">
        <v>1493.5300000000002</v>
      </c>
      <c r="I76" s="24" t="s">
        <v>58</v>
      </c>
    </row>
    <row r="77" spans="1:9" s="10" customFormat="1" ht="33.75" outlineLevel="2" x14ac:dyDescent="0.25">
      <c r="A77" s="19">
        <v>37</v>
      </c>
      <c r="B77" s="20">
        <v>44957</v>
      </c>
      <c r="C77" s="21" t="s">
        <v>56</v>
      </c>
      <c r="D77" s="22" t="s">
        <v>40</v>
      </c>
      <c r="E77" s="23">
        <v>0</v>
      </c>
      <c r="F77" s="23">
        <v>187.68</v>
      </c>
      <c r="G77" s="23">
        <v>153.66</v>
      </c>
      <c r="H77" s="32">
        <v>341.34000000000003</v>
      </c>
      <c r="I77" s="24" t="s">
        <v>79</v>
      </c>
    </row>
    <row r="78" spans="1:9" s="10" customFormat="1" ht="33.75" outlineLevel="2" x14ac:dyDescent="0.25">
      <c r="A78" s="19">
        <v>38</v>
      </c>
      <c r="B78" s="20">
        <v>44957</v>
      </c>
      <c r="C78" s="21" t="s">
        <v>56</v>
      </c>
      <c r="D78" s="22" t="s">
        <v>40</v>
      </c>
      <c r="E78" s="23">
        <v>0</v>
      </c>
      <c r="F78" s="23">
        <v>187.68</v>
      </c>
      <c r="G78" s="23">
        <v>153.66</v>
      </c>
      <c r="H78" s="32">
        <v>341.34000000000003</v>
      </c>
      <c r="I78" s="24" t="s">
        <v>80</v>
      </c>
    </row>
    <row r="79" spans="1:9" s="10" customFormat="1" ht="33.75" outlineLevel="2" x14ac:dyDescent="0.25">
      <c r="A79" s="19">
        <v>39</v>
      </c>
      <c r="B79" s="20">
        <v>44957</v>
      </c>
      <c r="C79" s="21" t="s">
        <v>56</v>
      </c>
      <c r="D79" s="22" t="s">
        <v>40</v>
      </c>
      <c r="E79" s="23">
        <v>390.99</v>
      </c>
      <c r="F79" s="23">
        <v>187.68</v>
      </c>
      <c r="G79" s="23">
        <v>556.75</v>
      </c>
      <c r="H79" s="32">
        <v>1135.42</v>
      </c>
      <c r="I79" s="24" t="s">
        <v>81</v>
      </c>
    </row>
    <row r="80" spans="1:9" s="10" customFormat="1" ht="33.75" outlineLevel="2" x14ac:dyDescent="0.25">
      <c r="A80" s="19">
        <v>40</v>
      </c>
      <c r="B80" s="20">
        <v>44957</v>
      </c>
      <c r="C80" s="21" t="s">
        <v>56</v>
      </c>
      <c r="D80" s="22" t="s">
        <v>40</v>
      </c>
      <c r="E80" s="23">
        <v>390.99</v>
      </c>
      <c r="F80" s="23">
        <v>187.68</v>
      </c>
      <c r="G80" s="23">
        <v>665.74</v>
      </c>
      <c r="H80" s="32">
        <v>1244.4100000000001</v>
      </c>
      <c r="I80" s="24" t="s">
        <v>82</v>
      </c>
    </row>
    <row r="81" spans="1:9" s="10" customFormat="1" ht="33.75" outlineLevel="2" x14ac:dyDescent="0.25">
      <c r="A81" s="19">
        <v>42</v>
      </c>
      <c r="B81" s="20">
        <v>44957</v>
      </c>
      <c r="C81" s="21" t="s">
        <v>56</v>
      </c>
      <c r="D81" s="22" t="s">
        <v>40</v>
      </c>
      <c r="E81" s="23">
        <v>0</v>
      </c>
      <c r="F81" s="23">
        <v>187.68</v>
      </c>
      <c r="G81" s="23">
        <v>153.66</v>
      </c>
      <c r="H81" s="32">
        <v>341.34000000000003</v>
      </c>
      <c r="I81" s="24" t="s">
        <v>84</v>
      </c>
    </row>
    <row r="82" spans="1:9" s="10" customFormat="1" outlineLevel="1" x14ac:dyDescent="0.25">
      <c r="A82" s="44"/>
      <c r="B82" s="45"/>
      <c r="C82" s="46" t="s">
        <v>126</v>
      </c>
      <c r="D82" s="40"/>
      <c r="E82" s="41">
        <f>SUBTOTAL(9,E75:E81)</f>
        <v>1172.97</v>
      </c>
      <c r="F82" s="41">
        <f>SUBTOTAL(9,F75:F81)</f>
        <v>1313.7600000000002</v>
      </c>
      <c r="G82" s="41">
        <f>SUBTOTAL(9,G75:G81)</f>
        <v>3743.2799999999997</v>
      </c>
      <c r="H82" s="42">
        <f>SUBTOTAL(9,H75:H81)</f>
        <v>6230.01</v>
      </c>
      <c r="I82" s="43"/>
    </row>
    <row r="83" spans="1:9" s="10" customFormat="1" x14ac:dyDescent="0.25">
      <c r="A83" s="44"/>
      <c r="B83" s="45"/>
      <c r="C83" s="46" t="s">
        <v>12</v>
      </c>
      <c r="D83" s="40"/>
      <c r="E83" s="41">
        <f>SUBTOTAL(9,E28:E81)</f>
        <v>10812.689999999999</v>
      </c>
      <c r="F83" s="41">
        <f>SUBTOTAL(9,F28:F81)</f>
        <v>8674.720000000003</v>
      </c>
      <c r="G83" s="41">
        <f>SUBTOTAL(9,G28:G81)</f>
        <v>15711.959999999995</v>
      </c>
      <c r="H83" s="42">
        <f>SUBTOTAL(9,H28:H81)</f>
        <v>35199.369999999995</v>
      </c>
      <c r="I83" s="43"/>
    </row>
    <row r="85" spans="1:9" x14ac:dyDescent="0.25">
      <c r="A85" s="18" t="s">
        <v>14</v>
      </c>
    </row>
    <row r="87" spans="1:9" x14ac:dyDescent="0.25">
      <c r="A87" s="29" t="s">
        <v>16</v>
      </c>
      <c r="B87" s="30"/>
      <c r="C87" s="30"/>
      <c r="D87" s="30"/>
      <c r="E87" s="30"/>
      <c r="F87" s="30"/>
      <c r="G87" s="30"/>
      <c r="H87" s="31"/>
    </row>
    <row r="88" spans="1:9" x14ac:dyDescent="0.25">
      <c r="A88" s="11"/>
      <c r="B88" s="12"/>
      <c r="C88" s="12"/>
      <c r="D88" s="13" t="s">
        <v>11</v>
      </c>
      <c r="E88" s="14">
        <f ca="1">E24</f>
        <v>11151.580000000002</v>
      </c>
      <c r="F88" s="14">
        <f ca="1">F24</f>
        <v>5266.3200000000006</v>
      </c>
      <c r="G88" s="14">
        <f ca="1">G24</f>
        <v>3403.86</v>
      </c>
      <c r="H88" s="14">
        <f ca="1">H24</f>
        <v>19821.760000000002</v>
      </c>
    </row>
    <row r="89" spans="1:9" x14ac:dyDescent="0.25">
      <c r="A89" s="11"/>
      <c r="B89" s="12"/>
      <c r="C89" s="12"/>
      <c r="D89" s="13" t="s">
        <v>12</v>
      </c>
      <c r="E89" s="14">
        <f>E83</f>
        <v>10812.689999999999</v>
      </c>
      <c r="F89" s="14">
        <f>F83</f>
        <v>8674.720000000003</v>
      </c>
      <c r="G89" s="14">
        <f>G83</f>
        <v>15711.959999999995</v>
      </c>
      <c r="H89" s="14">
        <f>H83</f>
        <v>35199.369999999995</v>
      </c>
    </row>
    <row r="90" spans="1:9" x14ac:dyDescent="0.25">
      <c r="A90" s="11"/>
      <c r="B90" s="12"/>
      <c r="C90" s="12"/>
      <c r="D90" s="13" t="s">
        <v>13</v>
      </c>
      <c r="E90" s="14">
        <f ca="1">SUM(E88:E89)</f>
        <v>21964.27</v>
      </c>
      <c r="F90" s="14">
        <f ca="1">SUM(F88:F89)</f>
        <v>13941.040000000005</v>
      </c>
      <c r="G90" s="14">
        <f ca="1">SUM(G88:G89)</f>
        <v>19115.819999999996</v>
      </c>
      <c r="H90" s="14">
        <f ca="1">SUM(H88:H89)</f>
        <v>55021.13</v>
      </c>
    </row>
    <row r="92" spans="1:9" x14ac:dyDescent="0.25">
      <c r="A92" s="15" t="s">
        <v>102</v>
      </c>
    </row>
  </sheetData>
  <sortState ref="A19:I58">
    <sortCondition ref="C18"/>
  </sortState>
  <mergeCells count="4">
    <mergeCell ref="A2:I2"/>
    <mergeCell ref="A3:I3"/>
    <mergeCell ref="A26:I26"/>
    <mergeCell ref="A87:H87"/>
  </mergeCells>
  <conditionalFormatting sqref="A25:G25">
    <cfRule type="expression" dxfId="8" priority="8">
      <formula>OR(#REF!="",AND(#REF!&lt;&gt;"",#REF!=""))</formula>
    </cfRule>
  </conditionalFormatting>
  <conditionalFormatting sqref="A25:G25">
    <cfRule type="expression" priority="9">
      <formula>OR(#REF!="",AND(#REF!&lt;&gt;"",#REF!=""))</formula>
    </cfRule>
  </conditionalFormatting>
  <conditionalFormatting sqref="I25">
    <cfRule type="expression" dxfId="7" priority="6">
      <formula>OR(#REF!="",AND(#REF!&lt;&gt;"",#REF!=""))</formula>
    </cfRule>
  </conditionalFormatting>
  <conditionalFormatting sqref="A88:D90 I25">
    <cfRule type="expression" priority="7">
      <formula>OR(#REF!="",AND(#REF!&lt;&gt;"",#REF!=""))</formula>
    </cfRule>
  </conditionalFormatting>
  <conditionalFormatting sqref="A88:D90">
    <cfRule type="expression" dxfId="6" priority="5">
      <formula>OR(#REF!="",AND(#REF!&lt;&gt;"",#REF!=""))</formula>
    </cfRule>
  </conditionalFormatting>
  <conditionalFormatting sqref="E88:H88 E90:H90">
    <cfRule type="expression" dxfId="5" priority="3">
      <formula>OR(#REF!="",AND(#REF!&lt;&gt;"",#REF!=""))</formula>
    </cfRule>
  </conditionalFormatting>
  <conditionalFormatting sqref="E88:H88 E90:H90">
    <cfRule type="expression" priority="4">
      <formula>OR(#REF!="",AND(#REF!&lt;&gt;"",#REF!=""))</formula>
    </cfRule>
  </conditionalFormatting>
  <conditionalFormatting sqref="E89:H89">
    <cfRule type="expression" dxfId="4" priority="1">
      <formula>OR(#REF!="",AND(#REF!&lt;&gt;"",#REF!=""))</formula>
    </cfRule>
  </conditionalFormatting>
  <conditionalFormatting sqref="E89:H89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81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JAN</vt:lpstr>
      <vt:lpstr>Acumulado2023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dcterms:created xsi:type="dcterms:W3CDTF">2020-03-24T12:12:53Z</dcterms:created>
  <dcterms:modified xsi:type="dcterms:W3CDTF">2023-04-19T19:09:18Z</dcterms:modified>
</cp:coreProperties>
</file>