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3\"/>
    </mc:Choice>
  </mc:AlternateContent>
  <bookViews>
    <workbookView xWindow="0" yWindow="0" windowWidth="20490" windowHeight="7650"/>
  </bookViews>
  <sheets>
    <sheet name="FEV" sheetId="1" r:id="rId1"/>
    <sheet name="Acumulado2023" sheetId="10" r:id="rId2"/>
  </sheets>
  <externalReferences>
    <externalReference r:id="rId3"/>
  </externalReferences>
  <definedNames>
    <definedName name="_xlnm._FilterDatabase" localSheetId="1" hidden="1">Acumulado2023!$A$35:$I$35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10" l="1"/>
  <c r="G163" i="10"/>
  <c r="F163" i="10"/>
  <c r="E163" i="10"/>
  <c r="H161" i="10"/>
  <c r="G161" i="10"/>
  <c r="F161" i="10"/>
  <c r="E161" i="10"/>
  <c r="H145" i="10"/>
  <c r="G145" i="10"/>
  <c r="F145" i="10"/>
  <c r="E145" i="10"/>
  <c r="H143" i="10"/>
  <c r="G143" i="10"/>
  <c r="F143" i="10"/>
  <c r="E143" i="10"/>
  <c r="H130" i="10"/>
  <c r="G130" i="10"/>
  <c r="F130" i="10"/>
  <c r="E130" i="10"/>
  <c r="H126" i="10"/>
  <c r="G126" i="10"/>
  <c r="F126" i="10"/>
  <c r="E126" i="10"/>
  <c r="H110" i="10"/>
  <c r="G110" i="10"/>
  <c r="F110" i="10"/>
  <c r="E110" i="10"/>
  <c r="H106" i="10"/>
  <c r="G106" i="10"/>
  <c r="F106" i="10"/>
  <c r="E106" i="10"/>
  <c r="G103" i="10"/>
  <c r="F103" i="10"/>
  <c r="E103" i="10"/>
  <c r="H96" i="10"/>
  <c r="G96" i="10"/>
  <c r="F96" i="10"/>
  <c r="E96" i="10"/>
  <c r="H92" i="10"/>
  <c r="G92" i="10"/>
  <c r="F92" i="10"/>
  <c r="E92" i="10"/>
  <c r="H88" i="10"/>
  <c r="G88" i="10"/>
  <c r="F88" i="10"/>
  <c r="E88" i="10"/>
  <c r="H84" i="10"/>
  <c r="G84" i="10"/>
  <c r="F84" i="10"/>
  <c r="E84" i="10"/>
  <c r="H80" i="10"/>
  <c r="G80" i="10"/>
  <c r="F80" i="10"/>
  <c r="E80" i="10"/>
  <c r="H73" i="10"/>
  <c r="G73" i="10"/>
  <c r="F73" i="10"/>
  <c r="E73" i="10"/>
  <c r="H67" i="10"/>
  <c r="G67" i="10"/>
  <c r="F67" i="10"/>
  <c r="E67" i="10"/>
  <c r="H65" i="10"/>
  <c r="G65" i="10"/>
  <c r="F65" i="10"/>
  <c r="E65" i="10"/>
  <c r="H59" i="10"/>
  <c r="G59" i="10"/>
  <c r="F59" i="10"/>
  <c r="E59" i="10"/>
  <c r="H57" i="10"/>
  <c r="G57" i="10"/>
  <c r="F57" i="10"/>
  <c r="E57" i="10"/>
  <c r="H46" i="10"/>
  <c r="G46" i="10"/>
  <c r="F46" i="10"/>
  <c r="E46" i="10"/>
  <c r="H44" i="10"/>
  <c r="G44" i="10"/>
  <c r="F44" i="10"/>
  <c r="E44" i="10"/>
  <c r="G38" i="10"/>
  <c r="G164" i="10" s="1"/>
  <c r="G170" i="10" s="1"/>
  <c r="F38" i="10"/>
  <c r="E38" i="10"/>
  <c r="H30" i="10"/>
  <c r="G30" i="10"/>
  <c r="F30" i="10"/>
  <c r="E30" i="10"/>
  <c r="H28" i="10"/>
  <c r="G28" i="10"/>
  <c r="F28" i="10"/>
  <c r="E28" i="10"/>
  <c r="H26" i="10"/>
  <c r="G26" i="10"/>
  <c r="F26" i="10"/>
  <c r="E26" i="10"/>
  <c r="H24" i="10"/>
  <c r="G24" i="10"/>
  <c r="F24" i="10"/>
  <c r="E24" i="10"/>
  <c r="H21" i="10"/>
  <c r="G21" i="10"/>
  <c r="F21" i="10"/>
  <c r="E21" i="10"/>
  <c r="H19" i="10"/>
  <c r="G19" i="10"/>
  <c r="F19" i="10"/>
  <c r="E19" i="10"/>
  <c r="H17" i="10"/>
  <c r="G17" i="10"/>
  <c r="F17" i="10"/>
  <c r="E17" i="10"/>
  <c r="H13" i="10"/>
  <c r="G13" i="10"/>
  <c r="F13" i="10"/>
  <c r="E13" i="10"/>
  <c r="H11" i="10"/>
  <c r="G11" i="10"/>
  <c r="F11" i="10"/>
  <c r="E11" i="10"/>
  <c r="H9" i="10"/>
  <c r="G9" i="10"/>
  <c r="F9" i="10"/>
  <c r="E9" i="10"/>
  <c r="H7" i="10"/>
  <c r="H31" i="10" s="1"/>
  <c r="H169" i="10" s="1"/>
  <c r="G7" i="10"/>
  <c r="G31" i="10" s="1"/>
  <c r="G169" i="10" s="1"/>
  <c r="F7" i="10"/>
  <c r="F31" i="10" s="1"/>
  <c r="F169" i="10" s="1"/>
  <c r="E7" i="10"/>
  <c r="E31" i="10" s="1"/>
  <c r="E169" i="10" s="1"/>
  <c r="H105" i="1"/>
  <c r="G105" i="1"/>
  <c r="F105" i="1"/>
  <c r="E105" i="1"/>
  <c r="H103" i="1"/>
  <c r="G103" i="1"/>
  <c r="F103" i="1"/>
  <c r="E103" i="1"/>
  <c r="H94" i="1"/>
  <c r="G94" i="1"/>
  <c r="F94" i="1"/>
  <c r="E94" i="1"/>
  <c r="H92" i="1"/>
  <c r="G92" i="1"/>
  <c r="F92" i="1"/>
  <c r="E92" i="1"/>
  <c r="H79" i="1"/>
  <c r="G79" i="1"/>
  <c r="F79" i="1"/>
  <c r="E79" i="1"/>
  <c r="H76" i="1"/>
  <c r="G76" i="1"/>
  <c r="F76" i="1"/>
  <c r="E76" i="1"/>
  <c r="H70" i="1"/>
  <c r="G70" i="1"/>
  <c r="F70" i="1"/>
  <c r="E70" i="1"/>
  <c r="H67" i="1"/>
  <c r="G67" i="1"/>
  <c r="F67" i="1"/>
  <c r="E67" i="1"/>
  <c r="G65" i="1"/>
  <c r="F65" i="1"/>
  <c r="E65" i="1"/>
  <c r="H60" i="1"/>
  <c r="G60" i="1"/>
  <c r="F60" i="1"/>
  <c r="E60" i="1"/>
  <c r="H58" i="1"/>
  <c r="G58" i="1"/>
  <c r="F58" i="1"/>
  <c r="E58" i="1"/>
  <c r="H55" i="1"/>
  <c r="G55" i="1"/>
  <c r="F55" i="1"/>
  <c r="E55" i="1"/>
  <c r="H51" i="1"/>
  <c r="G51" i="1"/>
  <c r="F51" i="1"/>
  <c r="E51" i="1"/>
  <c r="H47" i="1"/>
  <c r="G47" i="1"/>
  <c r="F47" i="1"/>
  <c r="E47" i="1"/>
  <c r="H44" i="1"/>
  <c r="G44" i="1"/>
  <c r="F44" i="1"/>
  <c r="E44" i="1"/>
  <c r="H40" i="1"/>
  <c r="G40" i="1"/>
  <c r="F40" i="1"/>
  <c r="E40" i="1"/>
  <c r="H38" i="1"/>
  <c r="G38" i="1"/>
  <c r="F38" i="1"/>
  <c r="E38" i="1"/>
  <c r="H34" i="1"/>
  <c r="G34" i="1"/>
  <c r="F34" i="1"/>
  <c r="E34" i="1"/>
  <c r="H26" i="1"/>
  <c r="G26" i="1"/>
  <c r="F26" i="1"/>
  <c r="E26" i="1"/>
  <c r="H24" i="1"/>
  <c r="G24" i="1"/>
  <c r="F24" i="1"/>
  <c r="E24" i="1"/>
  <c r="G20" i="1"/>
  <c r="F20" i="1"/>
  <c r="E20" i="1"/>
  <c r="E106" i="1" s="1"/>
  <c r="E112" i="1" s="1"/>
  <c r="H13" i="1"/>
  <c r="G13" i="1"/>
  <c r="F13" i="1"/>
  <c r="E13" i="1"/>
  <c r="H10" i="1"/>
  <c r="G10" i="1"/>
  <c r="F10" i="1"/>
  <c r="E10" i="1"/>
  <c r="H8" i="1"/>
  <c r="H14" i="1" s="1"/>
  <c r="H111" i="1" s="1"/>
  <c r="G8" i="1"/>
  <c r="G14" i="1" s="1"/>
  <c r="G111" i="1" s="1"/>
  <c r="F8" i="1"/>
  <c r="F14" i="1" s="1"/>
  <c r="F111" i="1" s="1"/>
  <c r="E8" i="1"/>
  <c r="E14" i="1" s="1"/>
  <c r="E111" i="1" s="1"/>
  <c r="H102" i="10"/>
  <c r="H103" i="10" s="1"/>
  <c r="F37" i="10"/>
  <c r="H37" i="10" s="1"/>
  <c r="E164" i="10" l="1"/>
  <c r="E170" i="10" s="1"/>
  <c r="F164" i="10"/>
  <c r="F170" i="10" s="1"/>
  <c r="H38" i="10"/>
  <c r="H164" i="10" s="1"/>
  <c r="H170" i="10" s="1"/>
  <c r="G106" i="1"/>
  <c r="G112" i="1" s="1"/>
  <c r="F106" i="1"/>
  <c r="F112" i="1" s="1"/>
  <c r="H64" i="1"/>
  <c r="H65" i="1" s="1"/>
  <c r="F19" i="1" l="1"/>
  <c r="H19" i="1" s="1"/>
  <c r="E113" i="1"/>
  <c r="F113" i="1"/>
  <c r="G113" i="1"/>
  <c r="H20" i="1" l="1"/>
  <c r="H106" i="1" s="1"/>
  <c r="H112" i="1" s="1"/>
  <c r="H113" i="1" s="1"/>
  <c r="G39" i="10"/>
  <c r="E171" i="10" l="1"/>
  <c r="F171" i="10"/>
  <c r="G171" i="10"/>
  <c r="H171" i="10"/>
</calcChain>
</file>

<file path=xl/sharedStrings.xml><?xml version="1.0" encoding="utf-8"?>
<sst xmlns="http://schemas.openxmlformats.org/spreadsheetml/2006/main" count="699" uniqueCount="218">
  <si>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</si>
  <si>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</si>
  <si>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</si>
  <si>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</si>
  <si>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</si>
  <si>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</si>
  <si>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</si>
  <si>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</si>
  <si>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</si>
  <si>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</si>
  <si>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</si>
  <si>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</si>
  <si>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</si>
  <si>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</si>
  <si>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</si>
  <si>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</si>
  <si>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</si>
  <si>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Fernando de Oliveira Volkmer</t>
  </si>
  <si>
    <t>Empregado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</si>
  <si>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</si>
  <si>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</si>
  <si>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</si>
  <si>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</si>
  <si>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</si>
  <si>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</si>
  <si>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</si>
  <si>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</si>
  <si>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</si>
  <si>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Luiz Alberto de Souza</t>
  </si>
  <si>
    <t>Convidado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</si>
  <si>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</si>
  <si>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Leonardo Vistuba Kawa</t>
  </si>
  <si>
    <t>Pagamento de 1 Auxílio Hospedagem Estadual a Leonardo Vistuba Kawa referente a: 1473/2022 - Convocação para Reunião presencial e confraternização de fim de ano, Florianópolis/SC, 04/01/2023.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</si>
  <si>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</si>
  <si>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</si>
  <si>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</si>
  <si>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</si>
  <si>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</si>
  <si>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</si>
  <si>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Eliane de Queiroz Gomes Castro</t>
  </si>
  <si>
    <t>Conselheiro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</si>
  <si>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</si>
  <si>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</si>
  <si>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</si>
  <si>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</si>
  <si>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</si>
  <si>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Claudia Elisa Poletto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</si>
  <si>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</si>
  <si>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</si>
  <si>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</si>
  <si>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</si>
  <si>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Mauricio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</si>
  <si>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</si>
  <si>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Patricia Figueiredo Sarquis Herden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</si>
  <si>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</si>
  <si>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</si>
  <si>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</si>
  <si>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</si>
  <si>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</si>
  <si>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Anne Elise Rosa Soto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</si>
  <si>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</si>
  <si>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</si>
  <si>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</si>
  <si>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</si>
  <si>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</si>
  <si>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</si>
  <si>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</si>
  <si>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</si>
  <si>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</si>
  <si>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</si>
  <si>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</si>
  <si>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</si>
  <si>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Janete Sueli Krueger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</si>
  <si>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</si>
  <si>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</si>
  <si>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</si>
  <si>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</si>
  <si>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</si>
  <si>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</si>
  <si>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</si>
  <si>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</si>
  <si>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</si>
  <si>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</si>
  <si>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</si>
  <si>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</si>
  <si>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COMPLEMENTO Pagamento de 1 Auxilio Hospedagem Estadual a Janete Sueli Krueger referente a: 1435/2022 - Convocação para 133ª Reunião Plenária Ordinária</t>
  </si>
  <si>
    <t>Pagamento de 2 Auxílio Alimentação Estadual, 60 Auxílio Quilometragem a Patrícia Figueiredo Sarquis Herden referente a: 1452/2022 - Convocação para Concurso Técnico NCD, Florianópolis/SC, 01/12/2022.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</si>
  <si>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</si>
  <si>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Pagamento de 60 Auxílio Quilometragem, 2 Auxílio Alimentação Estadual a Patrícia Figueiredo Sarquis Herden referente a: 1449/2022 - Convocação para Participação na COAF e despachos, Florianópolis/SC, 21/11/2022.</t>
  </si>
  <si>
    <t>Pagamento de 2 Auxílio Alimentação Estadual, 60 Auxílio Quilometragem a Patrícia Figueiredo Sarquis Herden referente a: 1450/2022 - Convocação para Participação na CEP e despachos, Florianópolis/SC, 22/11/2022.</t>
  </si>
  <si>
    <t>637/2022</t>
  </si>
  <si>
    <t>651/2022</t>
  </si>
  <si>
    <t>652/2022</t>
  </si>
  <si>
    <t>653/2022</t>
  </si>
  <si>
    <t>654/2022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</si>
  <si>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</si>
  <si>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COMPLEMENTO Pagamento de 2 Auxilio Hospedagem Estadual a Janete Sueli Krueger referente a: 1434/2022 - Convocação para III Congresso de Arquitetura e Urbanismo - Etapa Florianópolis</t>
  </si>
  <si>
    <t>638/2022</t>
  </si>
  <si>
    <t>650/2022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</si>
  <si>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</si>
  <si>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DIÁRIAS, AJUDA DE CUSTOS DESLOCAMENTO EM FEVEREIRO/2023</t>
  </si>
  <si>
    <t>RESUMO DE FEVEREIRO</t>
  </si>
  <si>
    <t>Jose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</si>
  <si>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</si>
  <si>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Juliana Cordula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</si>
  <si>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</si>
  <si>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</si>
  <si>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</si>
  <si>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</si>
  <si>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</si>
  <si>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</si>
  <si>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</si>
  <si>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</si>
  <si>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</si>
  <si>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</si>
  <si>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</si>
  <si>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</si>
  <si>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2 Auxilio Alimentação Estadual, 52 Auxilio Quilometragem, 1 Auxilio Estacionamento a Silvya Helena Caprario referente a: 1503/2023 - Convocação para 1ª Reunião Extraordinária da CEF-CAU/SC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</si>
  <si>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</si>
  <si>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</si>
  <si>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32 Auxilio Quilometragem, 1 Auxilio Estacionamento a Gogliardo Vieira Maragno referente a: 1505/2023 - Convocação para 1ª Reunião Extraordinária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</si>
  <si>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</si>
  <si>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</si>
  <si>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</si>
  <si>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</si>
  <si>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</si>
  <si>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</si>
  <si>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</si>
  <si>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</si>
  <si>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</si>
  <si>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</si>
  <si>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</si>
  <si>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</si>
  <si>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</si>
  <si>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</si>
  <si>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</si>
  <si>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</si>
  <si>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</si>
  <si>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</si>
  <si>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</si>
  <si>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</si>
  <si>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Auxilio Alimentação Estadual, 52 Auxilio Quilometragem, 1 Auxilio Estacionamento a Silvya Helena Caprario referente a: 1520/2023 - Convocação para 136ª Reunião Plenária Ordinária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</si>
  <si>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</si>
  <si>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</si>
  <si>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</si>
  <si>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1 Auxilio Alimentação Estadual, 2 Auxilio Deslocamento a Jose Alberto Gebara referente a: 1502/2023 - Convocação para 1ª Reunião Extraordinária da CEP-CAU/SC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</si>
  <si>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</si>
  <si>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</si>
  <si>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</si>
  <si>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</si>
  <si>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</si>
  <si>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</si>
  <si>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</si>
  <si>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</si>
  <si>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</si>
  <si>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</si>
  <si>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</si>
  <si>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</si>
  <si>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</si>
  <si>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</si>
  <si>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</si>
  <si>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</si>
  <si>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</si>
  <si>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Pagamento de 1 Auxílio Hospedagem Estadual a Leonardo Vistuba Kawa referente a: 1487/2023 - Convocação para 1ª Reunião Ordinária da CEP-CAU/SC, Florianópolis/SC, 24/01/2023.</t>
  </si>
  <si>
    <t>Pagamento de 1 Auxilio Hospedagem Estadual, 3 Auxilio Alimentação Estadual, 444 Auxilio Quilometragem a Mariana Campos de Andrade referente a: 1520/2023 - Convocação para 136ª Reunião Plenária Ordinária;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</si>
  <si>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</si>
  <si>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</si>
  <si>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</si>
  <si>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</si>
  <si>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Reembolso passagem rodoviária a Mariana Campos de Andrade referente a: 1416/2022 - Convocação para 132ª Reunião Plenária Ordinária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</si>
  <si>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</si>
  <si>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Leonardo Vistuba Kawa Total</t>
  </si>
  <si>
    <t>Melina Valença Marcondes Total</t>
  </si>
  <si>
    <t>Pedro Schultz Fonseca Baptista Total</t>
  </si>
  <si>
    <t>Anne Elise Rosa Soto Total</t>
  </si>
  <si>
    <t>Claudia Elisa Poletto Total</t>
  </si>
  <si>
    <t>Douglas Goulart Virgilio Total</t>
  </si>
  <si>
    <t>Eliane de Queiroz Gomes Castro Total</t>
  </si>
  <si>
    <t>Gogliardo Vieira Maragno Total</t>
  </si>
  <si>
    <t>Gustavo Pires de Andrade Neto Total</t>
  </si>
  <si>
    <t>Henrique Rafael de Lima Total</t>
  </si>
  <si>
    <t>Janete Sueli Krueger Total</t>
  </si>
  <si>
    <t>Jose Alberto Gebara Total</t>
  </si>
  <si>
    <t>Juliana Cordula Dreher de Andrade Total</t>
  </si>
  <si>
    <t>Larissa Moreira Total</t>
  </si>
  <si>
    <t>Luiz Alberto de Souza Total</t>
  </si>
  <si>
    <t>Mariana Campos de Andrade Total</t>
  </si>
  <si>
    <t>Mauricio Andre Giusti Total</t>
  </si>
  <si>
    <t>Newton Marçal Santos Total</t>
  </si>
  <si>
    <t>Patricia Figueiredo Sarquis Herden Total</t>
  </si>
  <si>
    <t>Rodrigo Althoff Medeiros Total</t>
  </si>
  <si>
    <t>Silvana Maria Hall Total</t>
  </si>
  <si>
    <t>Silvya Helena Caprario Total</t>
  </si>
  <si>
    <t>Wanessa Vieira Total</t>
  </si>
  <si>
    <t>Rosana Silveira*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</si>
  <si>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</si>
  <si>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</si>
  <si>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</si>
  <si>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</si>
  <si>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</si>
  <si>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</si>
  <si>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</si>
  <si>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</si>
  <si>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</si>
  <si>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</si>
  <si>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</si>
  <si>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</si>
  <si>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>Rosana Silveira* Total</t>
  </si>
  <si>
    <t>Publicado em 26/04/2023 por Isabella Pereira de Sousa - Assistente Administrativa</t>
  </si>
  <si>
    <t>Fernando de Oliveira Volkmer Total</t>
  </si>
  <si>
    <t>Filipe Lima Rockenbach Total</t>
  </si>
  <si>
    <t>Isabel Leal Marcon Leonetti Total</t>
  </si>
  <si>
    <t>Jaime Teixeira Chaves Total</t>
  </si>
  <si>
    <t>Olavo Coelho Arantes Total</t>
  </si>
  <si>
    <t>Rafael Figueiró Otávio Total</t>
  </si>
  <si>
    <t>Tatiana Moreira Feres de Melo Total</t>
  </si>
  <si>
    <t>Yve Sarkis da Costa Total</t>
  </si>
  <si>
    <t>Francisco Ricardo Klein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</si>
</sst>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6" fillId="0" borderId="0" xfId="0" applyFont="1" applyFill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showGridLines="0" tabSelected="1" zoomScaleNormal="100" workbookViewId="0">
      <selection activeCell="E116" sqref="E116"/>
    </sheetView>
  </sheetViews>
  <sheetFormatPr defaultRowHeight="15" outlineLevelRow="2" x14ac:dyDescent="0.25"/>
  <cols>
    <col min="1" max="1" width="5.7109375" style="17" bestFit="1" customWidth="1"/>
    <col min="2" max="2" width="9.7109375" style="17" customWidth="1"/>
    <col min="3" max="3" width="34.7109375" style="17" customWidth="1"/>
    <col min="4" max="4" width="12.42578125" style="17" customWidth="1"/>
    <col min="5" max="5" width="10.5703125" style="17" bestFit="1" customWidth="1"/>
    <col min="6" max="6" width="9.7109375" style="17" bestFit="1" customWidth="1"/>
    <col min="7" max="7" width="10.5703125" style="17" bestFit="1" customWidth="1"/>
    <col min="8" max="8" width="10.7109375" style="17" customWidth="1"/>
    <col min="9" max="9" width="74.140625" style="17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25" t="s">
        <v>100</v>
      </c>
      <c r="B2" s="25"/>
      <c r="C2" s="25"/>
      <c r="D2" s="25"/>
      <c r="E2" s="25"/>
      <c r="F2" s="25"/>
      <c r="G2" s="25"/>
      <c r="H2" s="25"/>
      <c r="I2" s="25"/>
    </row>
    <row r="3" spans="1:9" ht="15" customHeigh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7" customFormat="1" ht="22.5" outlineLevel="2" x14ac:dyDescent="0.25">
      <c r="A6" s="19">
        <v>93</v>
      </c>
      <c r="B6" s="20">
        <v>44985</v>
      </c>
      <c r="C6" s="21" t="s">
        <v>31</v>
      </c>
      <c r="D6" s="22" t="s">
        <v>18</v>
      </c>
      <c r="E6" s="23">
        <v>390.99</v>
      </c>
      <c r="F6" s="23">
        <v>0</v>
      </c>
      <c r="G6" s="23">
        <v>0</v>
      </c>
      <c r="H6" s="32">
        <v>390.99</v>
      </c>
      <c r="I6" s="24" t="s">
        <v>163</v>
      </c>
    </row>
    <row r="7" spans="1:9" s="17" customFormat="1" ht="45" outlineLevel="2" x14ac:dyDescent="0.25">
      <c r="A7" s="19">
        <v>98</v>
      </c>
      <c r="B7" s="20">
        <v>44985</v>
      </c>
      <c r="C7" s="21" t="s">
        <v>31</v>
      </c>
      <c r="D7" s="22" t="s">
        <v>18</v>
      </c>
      <c r="E7" s="23">
        <v>824.6</v>
      </c>
      <c r="F7" s="23">
        <v>0</v>
      </c>
      <c r="G7" s="23">
        <v>0</v>
      </c>
      <c r="H7" s="32">
        <v>824.6</v>
      </c>
      <c r="I7" s="24" t="s">
        <v>151</v>
      </c>
    </row>
    <row r="8" spans="1:9" s="17" customFormat="1" outlineLevel="1" x14ac:dyDescent="0.25">
      <c r="A8" s="44"/>
      <c r="B8" s="45"/>
      <c r="C8" s="46" t="s">
        <v>171</v>
      </c>
      <c r="D8" s="40"/>
      <c r="E8" s="41">
        <f>SUBTOTAL(9,E6:E7)</f>
        <v>1215.5900000000001</v>
      </c>
      <c r="F8" s="41">
        <f>SUBTOTAL(9,F6:F7)</f>
        <v>0</v>
      </c>
      <c r="G8" s="41">
        <f>SUBTOTAL(9,G6:G7)</f>
        <v>0</v>
      </c>
      <c r="H8" s="42">
        <f>SUBTOTAL(9,H6:H7)</f>
        <v>1215.5900000000001</v>
      </c>
      <c r="I8" s="43"/>
    </row>
    <row r="9" spans="1:9" s="17" customFormat="1" ht="45" outlineLevel="2" x14ac:dyDescent="0.25">
      <c r="A9" s="33">
        <v>96</v>
      </c>
      <c r="B9" s="34">
        <v>44985</v>
      </c>
      <c r="C9" s="35" t="s">
        <v>149</v>
      </c>
      <c r="D9" s="36" t="s">
        <v>18</v>
      </c>
      <c r="E9" s="37">
        <v>1385.36</v>
      </c>
      <c r="F9" s="37">
        <v>527.76</v>
      </c>
      <c r="G9" s="37">
        <v>445.32</v>
      </c>
      <c r="H9" s="38">
        <v>2358.44</v>
      </c>
      <c r="I9" s="39" t="s">
        <v>150</v>
      </c>
    </row>
    <row r="10" spans="1:9" s="17" customFormat="1" outlineLevel="1" x14ac:dyDescent="0.25">
      <c r="A10" s="44"/>
      <c r="B10" s="45"/>
      <c r="C10" s="46" t="s">
        <v>172</v>
      </c>
      <c r="D10" s="40"/>
      <c r="E10" s="41">
        <f>SUBTOTAL(9,E9:E9)</f>
        <v>1385.36</v>
      </c>
      <c r="F10" s="41">
        <f>SUBTOTAL(9,F9:F9)</f>
        <v>527.76</v>
      </c>
      <c r="G10" s="41">
        <f>SUBTOTAL(9,G9:G9)</f>
        <v>445.32</v>
      </c>
      <c r="H10" s="42">
        <f>SUBTOTAL(9,H9:H9)</f>
        <v>2358.44</v>
      </c>
      <c r="I10" s="43"/>
    </row>
    <row r="11" spans="1:9" s="17" customFormat="1" ht="45" outlineLevel="2" x14ac:dyDescent="0.25">
      <c r="A11" s="33">
        <v>94</v>
      </c>
      <c r="B11" s="34">
        <v>44985</v>
      </c>
      <c r="C11" s="35" t="s">
        <v>146</v>
      </c>
      <c r="D11" s="36" t="s">
        <v>18</v>
      </c>
      <c r="E11" s="37">
        <v>412.3</v>
      </c>
      <c r="F11" s="37">
        <v>395.84</v>
      </c>
      <c r="G11" s="37">
        <v>230.84</v>
      </c>
      <c r="H11" s="38">
        <v>1038.98</v>
      </c>
      <c r="I11" s="39" t="s">
        <v>147</v>
      </c>
    </row>
    <row r="12" spans="1:9" s="17" customFormat="1" ht="45" outlineLevel="2" x14ac:dyDescent="0.25">
      <c r="A12" s="19">
        <v>95</v>
      </c>
      <c r="B12" s="20">
        <v>44985</v>
      </c>
      <c r="C12" s="21" t="s">
        <v>146</v>
      </c>
      <c r="D12" s="22" t="s">
        <v>18</v>
      </c>
      <c r="E12" s="23">
        <v>692.68</v>
      </c>
      <c r="F12" s="23">
        <v>263.88</v>
      </c>
      <c r="G12" s="23">
        <v>371.1</v>
      </c>
      <c r="H12" s="32">
        <v>1327.6599999999999</v>
      </c>
      <c r="I12" s="24" t="s">
        <v>148</v>
      </c>
    </row>
    <row r="13" spans="1:9" s="17" customFormat="1" outlineLevel="1" x14ac:dyDescent="0.25">
      <c r="A13" s="44"/>
      <c r="B13" s="45"/>
      <c r="C13" s="46" t="s">
        <v>173</v>
      </c>
      <c r="D13" s="40"/>
      <c r="E13" s="41">
        <f>SUBTOTAL(9,E11:E12)</f>
        <v>1104.98</v>
      </c>
      <c r="F13" s="41">
        <f>SUBTOTAL(9,F11:F12)</f>
        <v>659.72</v>
      </c>
      <c r="G13" s="41">
        <f>SUBTOTAL(9,G11:G12)</f>
        <v>601.94000000000005</v>
      </c>
      <c r="H13" s="42">
        <f>SUBTOTAL(9,H11:H12)</f>
        <v>2366.64</v>
      </c>
      <c r="I13" s="43"/>
    </row>
    <row r="14" spans="1:9" s="17" customFormat="1" x14ac:dyDescent="0.25">
      <c r="A14" s="44"/>
      <c r="B14" s="45"/>
      <c r="C14" s="46" t="s">
        <v>11</v>
      </c>
      <c r="D14" s="40"/>
      <c r="E14" s="41">
        <f>SUBTOTAL(9,E6:E12)</f>
        <v>3705.93</v>
      </c>
      <c r="F14" s="41">
        <f>SUBTOTAL(9,F6:F12)</f>
        <v>1187.48</v>
      </c>
      <c r="G14" s="41">
        <f>SUBTOTAL(9,G6:G12)</f>
        <v>1047.26</v>
      </c>
      <c r="H14" s="42">
        <f>SUBTOTAL(9,H6:H12)</f>
        <v>5940.67</v>
      </c>
      <c r="I14" s="43"/>
    </row>
    <row r="15" spans="1:9" s="10" customFormat="1" x14ac:dyDescent="0.25">
      <c r="A15" s="6"/>
      <c r="B15" s="7"/>
      <c r="C15" s="8"/>
      <c r="D15" s="8"/>
      <c r="E15" s="9"/>
      <c r="F15" s="9"/>
      <c r="G15" s="9"/>
      <c r="H15" s="9"/>
      <c r="I15" s="9"/>
    </row>
    <row r="16" spans="1:9" ht="15" customHeight="1" x14ac:dyDescent="0.25">
      <c r="A16" s="26" t="s">
        <v>10</v>
      </c>
      <c r="B16" s="27"/>
      <c r="C16" s="27"/>
      <c r="D16" s="27"/>
      <c r="E16" s="27"/>
      <c r="F16" s="27"/>
      <c r="G16" s="27"/>
      <c r="H16" s="27"/>
      <c r="I16" s="28"/>
    </row>
    <row r="17" spans="1:9" ht="15" hidden="1" customHeight="1" x14ac:dyDescent="0.25"/>
    <row r="18" spans="1:9" ht="33.75" x14ac:dyDescent="0.25">
      <c r="A18" s="2" t="s">
        <v>1</v>
      </c>
      <c r="B18" s="3" t="s">
        <v>2</v>
      </c>
      <c r="C18" s="2" t="s">
        <v>3</v>
      </c>
      <c r="D18" s="2" t="s">
        <v>4</v>
      </c>
      <c r="E18" s="4" t="s">
        <v>5</v>
      </c>
      <c r="F18" s="4" t="s">
        <v>6</v>
      </c>
      <c r="G18" s="4" t="s">
        <v>7</v>
      </c>
      <c r="H18" s="5" t="s">
        <v>8</v>
      </c>
      <c r="I18" s="3" t="s">
        <v>9</v>
      </c>
    </row>
    <row r="19" spans="1:9" s="17" customFormat="1" ht="33.75" outlineLevel="2" x14ac:dyDescent="0.25">
      <c r="A19" s="19">
        <v>87</v>
      </c>
      <c r="B19" s="20">
        <v>44979</v>
      </c>
      <c r="C19" s="21" t="s">
        <v>59</v>
      </c>
      <c r="D19" s="22" t="s">
        <v>40</v>
      </c>
      <c r="E19" s="23">
        <v>412.3</v>
      </c>
      <c r="F19" s="23">
        <f>395.84*3/4</f>
        <v>296.88</v>
      </c>
      <c r="G19" s="23">
        <v>713.27</v>
      </c>
      <c r="H19" s="32">
        <f>SUM(E19:G19)</f>
        <v>1422.45</v>
      </c>
      <c r="I19" s="24" t="s">
        <v>162</v>
      </c>
    </row>
    <row r="20" spans="1:9" s="17" customFormat="1" outlineLevel="1" x14ac:dyDescent="0.25">
      <c r="A20" s="44"/>
      <c r="B20" s="45"/>
      <c r="C20" s="46" t="s">
        <v>174</v>
      </c>
      <c r="D20" s="40"/>
      <c r="E20" s="41">
        <f>SUBTOTAL(9,E19:E19)</f>
        <v>412.3</v>
      </c>
      <c r="F20" s="41">
        <f>SUBTOTAL(9,F19:F19)</f>
        <v>296.88</v>
      </c>
      <c r="G20" s="41">
        <f>SUBTOTAL(9,G19:G19)</f>
        <v>713.27</v>
      </c>
      <c r="H20" s="42">
        <f>SUBTOTAL(9,H19:H19)</f>
        <v>1422.45</v>
      </c>
      <c r="I20" s="43"/>
    </row>
    <row r="21" spans="1:9" s="17" customFormat="1" ht="22.5" outlineLevel="2" x14ac:dyDescent="0.25">
      <c r="A21" s="33">
        <v>58</v>
      </c>
      <c r="B21" s="34">
        <v>44964</v>
      </c>
      <c r="C21" s="35" t="s">
        <v>46</v>
      </c>
      <c r="D21" s="36" t="s">
        <v>40</v>
      </c>
      <c r="E21" s="37">
        <v>0</v>
      </c>
      <c r="F21" s="37">
        <v>197.92</v>
      </c>
      <c r="G21" s="37">
        <v>298.31</v>
      </c>
      <c r="H21" s="38">
        <v>496.23</v>
      </c>
      <c r="I21" s="39" t="s">
        <v>119</v>
      </c>
    </row>
    <row r="22" spans="1:9" s="17" customFormat="1" ht="33.75" outlineLevel="2" x14ac:dyDescent="0.25">
      <c r="A22" s="19">
        <v>89</v>
      </c>
      <c r="B22" s="20">
        <v>44979</v>
      </c>
      <c r="C22" s="21" t="s">
        <v>46</v>
      </c>
      <c r="D22" s="22" t="s">
        <v>40</v>
      </c>
      <c r="E22" s="23">
        <v>0</v>
      </c>
      <c r="F22" s="23">
        <v>197.92</v>
      </c>
      <c r="G22" s="23">
        <v>300.13</v>
      </c>
      <c r="H22" s="32">
        <v>498.04999999999995</v>
      </c>
      <c r="I22" s="24" t="s">
        <v>142</v>
      </c>
    </row>
    <row r="23" spans="1:9" s="17" customFormat="1" ht="33.75" outlineLevel="2" x14ac:dyDescent="0.25">
      <c r="A23" s="19">
        <v>90</v>
      </c>
      <c r="B23" s="20">
        <v>44979</v>
      </c>
      <c r="C23" s="21" t="s">
        <v>46</v>
      </c>
      <c r="D23" s="22" t="s">
        <v>40</v>
      </c>
      <c r="E23" s="23">
        <v>0</v>
      </c>
      <c r="F23" s="23">
        <v>197.92</v>
      </c>
      <c r="G23" s="23">
        <v>300.13</v>
      </c>
      <c r="H23" s="32">
        <v>498.04999999999995</v>
      </c>
      <c r="I23" s="24" t="s">
        <v>143</v>
      </c>
    </row>
    <row r="24" spans="1:9" s="17" customFormat="1" outlineLevel="1" x14ac:dyDescent="0.25">
      <c r="A24" s="44"/>
      <c r="B24" s="45"/>
      <c r="C24" s="46" t="s">
        <v>175</v>
      </c>
      <c r="D24" s="40"/>
      <c r="E24" s="41">
        <f>SUBTOTAL(9,E21:E23)</f>
        <v>0</v>
      </c>
      <c r="F24" s="41">
        <f>SUBTOTAL(9,F21:F23)</f>
        <v>593.76</v>
      </c>
      <c r="G24" s="41">
        <f>SUBTOTAL(9,G21:G23)</f>
        <v>898.57</v>
      </c>
      <c r="H24" s="42">
        <f>SUBTOTAL(9,H21:H23)</f>
        <v>1492.33</v>
      </c>
      <c r="I24" s="43"/>
    </row>
    <row r="25" spans="1:9" s="17" customFormat="1" ht="22.5" outlineLevel="2" x14ac:dyDescent="0.25">
      <c r="A25" s="33">
        <v>44</v>
      </c>
      <c r="B25" s="34">
        <v>44960</v>
      </c>
      <c r="C25" s="35" t="s">
        <v>110</v>
      </c>
      <c r="D25" s="36" t="s">
        <v>40</v>
      </c>
      <c r="E25" s="37">
        <v>1732.6799999999998</v>
      </c>
      <c r="F25" s="37">
        <v>923.52</v>
      </c>
      <c r="G25" s="37">
        <v>263.83999999999997</v>
      </c>
      <c r="H25" s="38">
        <v>2920.04</v>
      </c>
      <c r="I25" s="39" t="s">
        <v>111</v>
      </c>
    </row>
    <row r="26" spans="1:9" s="17" customFormat="1" outlineLevel="1" x14ac:dyDescent="0.25">
      <c r="A26" s="44"/>
      <c r="B26" s="45"/>
      <c r="C26" s="46" t="s">
        <v>176</v>
      </c>
      <c r="D26" s="40"/>
      <c r="E26" s="41">
        <f>SUBTOTAL(9,E25:E25)</f>
        <v>1732.6799999999998</v>
      </c>
      <c r="F26" s="41">
        <f>SUBTOTAL(9,F25:F25)</f>
        <v>923.52</v>
      </c>
      <c r="G26" s="41">
        <f>SUBTOTAL(9,G25:G25)</f>
        <v>263.83999999999997</v>
      </c>
      <c r="H26" s="42">
        <f>SUBTOTAL(9,H25:H25)</f>
        <v>2920.04</v>
      </c>
      <c r="I26" s="43"/>
    </row>
    <row r="27" spans="1:9" s="17" customFormat="1" ht="22.5" outlineLevel="2" x14ac:dyDescent="0.25">
      <c r="A27" s="33">
        <v>48</v>
      </c>
      <c r="B27" s="34">
        <v>44964</v>
      </c>
      <c r="C27" s="35" t="s">
        <v>39</v>
      </c>
      <c r="D27" s="36" t="s">
        <v>40</v>
      </c>
      <c r="E27" s="37">
        <v>412.3</v>
      </c>
      <c r="F27" s="37">
        <v>296.88</v>
      </c>
      <c r="G27" s="37">
        <v>760.59</v>
      </c>
      <c r="H27" s="38">
        <v>1469.77</v>
      </c>
      <c r="I27" s="39" t="s">
        <v>112</v>
      </c>
    </row>
    <row r="28" spans="1:9" s="17" customFormat="1" ht="22.5" outlineLevel="2" x14ac:dyDescent="0.25">
      <c r="A28" s="19">
        <v>49</v>
      </c>
      <c r="B28" s="20">
        <v>44964</v>
      </c>
      <c r="C28" s="21" t="s">
        <v>39</v>
      </c>
      <c r="D28" s="22" t="s">
        <v>40</v>
      </c>
      <c r="E28" s="23">
        <v>412.3</v>
      </c>
      <c r="F28" s="23">
        <v>197.92</v>
      </c>
      <c r="G28" s="23">
        <v>758.77</v>
      </c>
      <c r="H28" s="32">
        <v>1368.99</v>
      </c>
      <c r="I28" s="24" t="s">
        <v>113</v>
      </c>
    </row>
    <row r="29" spans="1:9" s="17" customFormat="1" ht="22.5" outlineLevel="2" x14ac:dyDescent="0.25">
      <c r="A29" s="19">
        <v>64</v>
      </c>
      <c r="B29" s="20">
        <v>44971</v>
      </c>
      <c r="C29" s="21" t="s">
        <v>39</v>
      </c>
      <c r="D29" s="22" t="s">
        <v>40</v>
      </c>
      <c r="E29" s="23">
        <v>412.3</v>
      </c>
      <c r="F29" s="23">
        <v>296.88</v>
      </c>
      <c r="G29" s="23">
        <v>0</v>
      </c>
      <c r="H29" s="32">
        <v>709.18000000000006</v>
      </c>
      <c r="I29" s="24" t="s">
        <v>127</v>
      </c>
    </row>
    <row r="30" spans="1:9" s="17" customFormat="1" ht="56.25" outlineLevel="2" x14ac:dyDescent="0.25">
      <c r="A30" s="19">
        <v>65</v>
      </c>
      <c r="B30" s="20">
        <v>44971</v>
      </c>
      <c r="C30" s="21" t="s">
        <v>39</v>
      </c>
      <c r="D30" s="22" t="s">
        <v>40</v>
      </c>
      <c r="E30" s="23">
        <v>412.3</v>
      </c>
      <c r="F30" s="23">
        <v>296.88</v>
      </c>
      <c r="G30" s="23">
        <v>758.77</v>
      </c>
      <c r="H30" s="32">
        <v>1467.95</v>
      </c>
      <c r="I30" s="24" t="s">
        <v>128</v>
      </c>
    </row>
    <row r="31" spans="1:9" s="17" customFormat="1" ht="45" outlineLevel="2" x14ac:dyDescent="0.25">
      <c r="A31" s="19">
        <v>99</v>
      </c>
      <c r="B31" s="20">
        <v>44985</v>
      </c>
      <c r="C31" s="21" t="s">
        <v>39</v>
      </c>
      <c r="D31" s="22" t="s">
        <v>40</v>
      </c>
      <c r="E31" s="23">
        <v>412.3</v>
      </c>
      <c r="F31" s="23">
        <v>296.88</v>
      </c>
      <c r="G31" s="23">
        <v>758.77</v>
      </c>
      <c r="H31" s="32">
        <v>1467.95</v>
      </c>
      <c r="I31" s="24" t="s">
        <v>152</v>
      </c>
    </row>
    <row r="32" spans="1:9" s="17" customFormat="1" ht="33.75" outlineLevel="2" x14ac:dyDescent="0.25">
      <c r="A32" s="19">
        <v>100</v>
      </c>
      <c r="B32" s="20">
        <v>44985</v>
      </c>
      <c r="C32" s="21" t="s">
        <v>39</v>
      </c>
      <c r="D32" s="22" t="s">
        <v>40</v>
      </c>
      <c r="E32" s="23">
        <v>412.3</v>
      </c>
      <c r="F32" s="23">
        <v>296.88</v>
      </c>
      <c r="G32" s="23">
        <v>758.77</v>
      </c>
      <c r="H32" s="32">
        <v>1467.95</v>
      </c>
      <c r="I32" s="24" t="s">
        <v>153</v>
      </c>
    </row>
    <row r="33" spans="1:9" s="17" customFormat="1" ht="33.75" outlineLevel="2" x14ac:dyDescent="0.25">
      <c r="A33" s="19">
        <v>101</v>
      </c>
      <c r="B33" s="20">
        <v>44985</v>
      </c>
      <c r="C33" s="21" t="s">
        <v>39</v>
      </c>
      <c r="D33" s="22" t="s">
        <v>40</v>
      </c>
      <c r="E33" s="23">
        <v>412.3</v>
      </c>
      <c r="F33" s="23">
        <v>197.92</v>
      </c>
      <c r="G33" s="23">
        <v>551.29</v>
      </c>
      <c r="H33" s="32">
        <v>1161.51</v>
      </c>
      <c r="I33" s="24" t="s">
        <v>154</v>
      </c>
    </row>
    <row r="34" spans="1:9" s="17" customFormat="1" outlineLevel="1" x14ac:dyDescent="0.25">
      <c r="A34" s="44"/>
      <c r="B34" s="45"/>
      <c r="C34" s="46" t="s">
        <v>177</v>
      </c>
      <c r="D34" s="40"/>
      <c r="E34" s="41">
        <f>SUBTOTAL(9,E27:E33)</f>
        <v>2886.1000000000004</v>
      </c>
      <c r="F34" s="41">
        <f>SUBTOTAL(9,F27:F33)</f>
        <v>1880.2400000000002</v>
      </c>
      <c r="G34" s="41">
        <f>SUBTOTAL(9,G27:G33)</f>
        <v>4346.96</v>
      </c>
      <c r="H34" s="42">
        <f>SUBTOTAL(9,H27:H33)</f>
        <v>9113.2999999999993</v>
      </c>
      <c r="I34" s="43"/>
    </row>
    <row r="35" spans="1:9" s="17" customFormat="1" ht="22.5" outlineLevel="2" x14ac:dyDescent="0.25">
      <c r="A35" s="33">
        <v>59</v>
      </c>
      <c r="B35" s="34">
        <v>44964</v>
      </c>
      <c r="C35" s="35" t="s">
        <v>49</v>
      </c>
      <c r="D35" s="36" t="s">
        <v>40</v>
      </c>
      <c r="E35" s="37">
        <v>0</v>
      </c>
      <c r="F35" s="37">
        <v>197.92</v>
      </c>
      <c r="G35" s="37">
        <v>125.41</v>
      </c>
      <c r="H35" s="38">
        <v>323.33</v>
      </c>
      <c r="I35" s="39" t="s">
        <v>120</v>
      </c>
    </row>
    <row r="36" spans="1:9" s="17" customFormat="1" ht="33.75" outlineLevel="2" x14ac:dyDescent="0.25">
      <c r="A36" s="19">
        <v>71</v>
      </c>
      <c r="B36" s="20">
        <v>44971</v>
      </c>
      <c r="C36" s="21" t="s">
        <v>49</v>
      </c>
      <c r="D36" s="22" t="s">
        <v>40</v>
      </c>
      <c r="E36" s="23">
        <v>0</v>
      </c>
      <c r="F36" s="23">
        <v>197.92</v>
      </c>
      <c r="G36" s="23">
        <v>125.41</v>
      </c>
      <c r="H36" s="32">
        <v>323.33</v>
      </c>
      <c r="I36" s="24" t="s">
        <v>134</v>
      </c>
    </row>
    <row r="37" spans="1:9" s="17" customFormat="1" ht="33.75" outlineLevel="2" x14ac:dyDescent="0.25">
      <c r="A37" s="19">
        <v>72</v>
      </c>
      <c r="B37" s="20">
        <v>44971</v>
      </c>
      <c r="C37" s="21" t="s">
        <v>49</v>
      </c>
      <c r="D37" s="22" t="s">
        <v>40</v>
      </c>
      <c r="E37" s="23">
        <v>0</v>
      </c>
      <c r="F37" s="23">
        <v>197.92</v>
      </c>
      <c r="G37" s="23">
        <v>125.41</v>
      </c>
      <c r="H37" s="32">
        <v>323.33</v>
      </c>
      <c r="I37" s="24" t="s">
        <v>135</v>
      </c>
    </row>
    <row r="38" spans="1:9" s="17" customFormat="1" outlineLevel="1" x14ac:dyDescent="0.25">
      <c r="A38" s="44"/>
      <c r="B38" s="45"/>
      <c r="C38" s="46" t="s">
        <v>178</v>
      </c>
      <c r="D38" s="40"/>
      <c r="E38" s="41">
        <f>SUBTOTAL(9,E35:E37)</f>
        <v>0</v>
      </c>
      <c r="F38" s="41">
        <f>SUBTOTAL(9,F35:F37)</f>
        <v>593.76</v>
      </c>
      <c r="G38" s="41">
        <f>SUBTOTAL(9,G35:G37)</f>
        <v>376.23</v>
      </c>
      <c r="H38" s="42">
        <f>SUBTOTAL(9,H35:H37)</f>
        <v>969.99</v>
      </c>
      <c r="I38" s="43"/>
    </row>
    <row r="39" spans="1:9" s="17" customFormat="1" ht="22.5" outlineLevel="2" x14ac:dyDescent="0.25">
      <c r="A39" s="33">
        <v>60</v>
      </c>
      <c r="B39" s="34">
        <v>44964</v>
      </c>
      <c r="C39" s="35" t="s">
        <v>121</v>
      </c>
      <c r="D39" s="36" t="s">
        <v>29</v>
      </c>
      <c r="E39" s="37">
        <v>0</v>
      </c>
      <c r="F39" s="37">
        <v>0</v>
      </c>
      <c r="G39" s="37">
        <v>0</v>
      </c>
      <c r="H39" s="38">
        <v>0</v>
      </c>
      <c r="I39" s="39" t="s">
        <v>122</v>
      </c>
    </row>
    <row r="40" spans="1:9" s="17" customFormat="1" outlineLevel="1" x14ac:dyDescent="0.25">
      <c r="A40" s="44"/>
      <c r="B40" s="45"/>
      <c r="C40" s="46" t="s">
        <v>179</v>
      </c>
      <c r="D40" s="40"/>
      <c r="E40" s="41">
        <f>SUBTOTAL(9,E39:E39)</f>
        <v>0</v>
      </c>
      <c r="F40" s="41">
        <f>SUBTOTAL(9,F39:F39)</f>
        <v>0</v>
      </c>
      <c r="G40" s="41">
        <f>SUBTOTAL(9,G39:G39)</f>
        <v>0</v>
      </c>
      <c r="H40" s="42">
        <f>SUBTOTAL(9,H39:H39)</f>
        <v>0</v>
      </c>
      <c r="I40" s="43"/>
    </row>
    <row r="41" spans="1:9" s="17" customFormat="1" ht="33.75" outlineLevel="2" x14ac:dyDescent="0.25">
      <c r="A41" s="33">
        <v>54</v>
      </c>
      <c r="B41" s="34">
        <v>44964</v>
      </c>
      <c r="C41" s="35" t="s">
        <v>65</v>
      </c>
      <c r="D41" s="36" t="s">
        <v>40</v>
      </c>
      <c r="E41" s="37">
        <v>412.3</v>
      </c>
      <c r="F41" s="37">
        <v>197.92</v>
      </c>
      <c r="G41" s="37">
        <v>707.81</v>
      </c>
      <c r="H41" s="38">
        <v>1318.03</v>
      </c>
      <c r="I41" s="39" t="s">
        <v>116</v>
      </c>
    </row>
    <row r="42" spans="1:9" s="17" customFormat="1" ht="33.75" outlineLevel="2" x14ac:dyDescent="0.25">
      <c r="A42" s="19">
        <v>73</v>
      </c>
      <c r="B42" s="20">
        <v>44971</v>
      </c>
      <c r="C42" s="21" t="s">
        <v>65</v>
      </c>
      <c r="D42" s="22" t="s">
        <v>40</v>
      </c>
      <c r="E42" s="23">
        <v>1236.9000000000001</v>
      </c>
      <c r="F42" s="23">
        <v>791.68</v>
      </c>
      <c r="G42" s="23">
        <v>774.98</v>
      </c>
      <c r="H42" s="32">
        <v>2803.56</v>
      </c>
      <c r="I42" s="24" t="s">
        <v>136</v>
      </c>
    </row>
    <row r="43" spans="1:9" s="17" customFormat="1" ht="33.75" outlineLevel="2" x14ac:dyDescent="0.25">
      <c r="A43" s="19">
        <v>105</v>
      </c>
      <c r="B43" s="20">
        <v>44985</v>
      </c>
      <c r="C43" s="21" t="s">
        <v>65</v>
      </c>
      <c r="D43" s="22" t="s">
        <v>40</v>
      </c>
      <c r="E43" s="23">
        <v>412.3</v>
      </c>
      <c r="F43" s="23">
        <v>197.92</v>
      </c>
      <c r="G43" s="23">
        <v>707.81</v>
      </c>
      <c r="H43" s="32">
        <v>1318.03</v>
      </c>
      <c r="I43" s="24" t="s">
        <v>158</v>
      </c>
    </row>
    <row r="44" spans="1:9" s="17" customFormat="1" outlineLevel="1" x14ac:dyDescent="0.25">
      <c r="A44" s="44"/>
      <c r="B44" s="45"/>
      <c r="C44" s="46" t="s">
        <v>180</v>
      </c>
      <c r="D44" s="40"/>
      <c r="E44" s="41">
        <f>SUBTOTAL(9,E41:E43)</f>
        <v>2061.5</v>
      </c>
      <c r="F44" s="41">
        <f>SUBTOTAL(9,F41:F43)</f>
        <v>1187.52</v>
      </c>
      <c r="G44" s="41">
        <f>SUBTOTAL(9,G41:G43)</f>
        <v>2190.6</v>
      </c>
      <c r="H44" s="42">
        <f>SUBTOTAL(9,H41:H43)</f>
        <v>5439.62</v>
      </c>
      <c r="I44" s="43"/>
    </row>
    <row r="45" spans="1:9" s="17" customFormat="1" ht="33.75" outlineLevel="2" x14ac:dyDescent="0.25">
      <c r="A45" s="33">
        <v>91</v>
      </c>
      <c r="B45" s="34">
        <v>44979</v>
      </c>
      <c r="C45" s="35" t="s">
        <v>72</v>
      </c>
      <c r="D45" s="36" t="s">
        <v>40</v>
      </c>
      <c r="E45" s="37">
        <v>824.6</v>
      </c>
      <c r="F45" s="37">
        <v>395.84</v>
      </c>
      <c r="G45" s="37">
        <v>493.05</v>
      </c>
      <c r="H45" s="38">
        <v>1713.49</v>
      </c>
      <c r="I45" s="39" t="s">
        <v>144</v>
      </c>
    </row>
    <row r="46" spans="1:9" s="17" customFormat="1" ht="22.5" outlineLevel="2" x14ac:dyDescent="0.25">
      <c r="A46" s="19">
        <v>110</v>
      </c>
      <c r="B46" s="20">
        <v>44985</v>
      </c>
      <c r="C46" s="21" t="s">
        <v>72</v>
      </c>
      <c r="D46" s="22" t="s">
        <v>40</v>
      </c>
      <c r="E46" s="23">
        <v>412.3</v>
      </c>
      <c r="F46" s="23">
        <v>395.84</v>
      </c>
      <c r="G46" s="23">
        <v>560.22</v>
      </c>
      <c r="H46" s="32">
        <v>1368.3600000000001</v>
      </c>
      <c r="I46" s="24" t="s">
        <v>160</v>
      </c>
    </row>
    <row r="47" spans="1:9" s="17" customFormat="1" outlineLevel="1" x14ac:dyDescent="0.25">
      <c r="A47" s="44"/>
      <c r="B47" s="45"/>
      <c r="C47" s="46" t="s">
        <v>181</v>
      </c>
      <c r="D47" s="40"/>
      <c r="E47" s="41">
        <f>SUBTOTAL(9,E45:E46)</f>
        <v>1236.9000000000001</v>
      </c>
      <c r="F47" s="41">
        <f>SUBTOTAL(9,F45:F46)</f>
        <v>791.68</v>
      </c>
      <c r="G47" s="41">
        <f>SUBTOTAL(9,G45:G46)</f>
        <v>1053.27</v>
      </c>
      <c r="H47" s="42">
        <f>SUBTOTAL(9,H45:H46)</f>
        <v>3081.8500000000004</v>
      </c>
      <c r="I47" s="43"/>
    </row>
    <row r="48" spans="1:9" s="17" customFormat="1" ht="33.75" outlineLevel="2" x14ac:dyDescent="0.25">
      <c r="A48" s="33">
        <v>45</v>
      </c>
      <c r="B48" s="34">
        <v>44964</v>
      </c>
      <c r="C48" s="35" t="s">
        <v>102</v>
      </c>
      <c r="D48" s="36" t="s">
        <v>40</v>
      </c>
      <c r="E48" s="37">
        <v>0</v>
      </c>
      <c r="F48" s="37">
        <v>187.68</v>
      </c>
      <c r="G48" s="37">
        <v>109.46</v>
      </c>
      <c r="H48" s="38">
        <v>297.14</v>
      </c>
      <c r="I48" s="39" t="s">
        <v>103</v>
      </c>
    </row>
    <row r="49" spans="1:9" s="17" customFormat="1" ht="22.5" outlineLevel="2" x14ac:dyDescent="0.25">
      <c r="A49" s="19">
        <v>69</v>
      </c>
      <c r="B49" s="20">
        <v>44971</v>
      </c>
      <c r="C49" s="21" t="s">
        <v>102</v>
      </c>
      <c r="D49" s="22" t="s">
        <v>40</v>
      </c>
      <c r="E49" s="23">
        <v>0</v>
      </c>
      <c r="F49" s="23">
        <v>197.92</v>
      </c>
      <c r="G49" s="23">
        <v>115.42</v>
      </c>
      <c r="H49" s="32">
        <v>313.33999999999997</v>
      </c>
      <c r="I49" s="24" t="s">
        <v>132</v>
      </c>
    </row>
    <row r="50" spans="1:9" s="17" customFormat="1" ht="33.75" outlineLevel="2" x14ac:dyDescent="0.25">
      <c r="A50" s="19">
        <v>92</v>
      </c>
      <c r="B50" s="20">
        <v>44979</v>
      </c>
      <c r="C50" s="21" t="s">
        <v>102</v>
      </c>
      <c r="D50" s="22" t="s">
        <v>40</v>
      </c>
      <c r="E50" s="23">
        <v>0</v>
      </c>
      <c r="F50" s="23">
        <v>98.96</v>
      </c>
      <c r="G50" s="23">
        <v>115.42</v>
      </c>
      <c r="H50" s="32">
        <v>214.38</v>
      </c>
      <c r="I50" s="24" t="s">
        <v>145</v>
      </c>
    </row>
    <row r="51" spans="1:9" s="17" customFormat="1" outlineLevel="1" x14ac:dyDescent="0.25">
      <c r="A51" s="44"/>
      <c r="B51" s="45"/>
      <c r="C51" s="46" t="s">
        <v>182</v>
      </c>
      <c r="D51" s="40"/>
      <c r="E51" s="41">
        <f>SUBTOTAL(9,E48:E50)</f>
        <v>0</v>
      </c>
      <c r="F51" s="41">
        <f>SUBTOTAL(9,F48:F50)</f>
        <v>484.56</v>
      </c>
      <c r="G51" s="41">
        <f>SUBTOTAL(9,G48:G50)</f>
        <v>340.3</v>
      </c>
      <c r="H51" s="42">
        <f>SUBTOTAL(9,H48:H50)</f>
        <v>824.86</v>
      </c>
      <c r="I51" s="43"/>
    </row>
    <row r="52" spans="1:9" s="17" customFormat="1" ht="22.5" outlineLevel="2" x14ac:dyDescent="0.25">
      <c r="A52" s="33">
        <v>46</v>
      </c>
      <c r="B52" s="34">
        <v>44964</v>
      </c>
      <c r="C52" s="35" t="s">
        <v>104</v>
      </c>
      <c r="D52" s="36" t="s">
        <v>40</v>
      </c>
      <c r="E52" s="37">
        <v>0</v>
      </c>
      <c r="F52" s="37">
        <v>187.68</v>
      </c>
      <c r="G52" s="37">
        <v>22.49</v>
      </c>
      <c r="H52" s="38">
        <v>210.17000000000002</v>
      </c>
      <c r="I52" s="39" t="s">
        <v>105</v>
      </c>
    </row>
    <row r="53" spans="1:9" s="17" customFormat="1" ht="33.75" outlineLevel="2" x14ac:dyDescent="0.25">
      <c r="A53" s="19">
        <v>47</v>
      </c>
      <c r="B53" s="20">
        <v>44964</v>
      </c>
      <c r="C53" s="21" t="s">
        <v>104</v>
      </c>
      <c r="D53" s="22" t="s">
        <v>40</v>
      </c>
      <c r="E53" s="23">
        <v>0</v>
      </c>
      <c r="F53" s="23">
        <v>93.84</v>
      </c>
      <c r="G53" s="23">
        <v>89.65</v>
      </c>
      <c r="H53" s="32">
        <v>183.49</v>
      </c>
      <c r="I53" s="24" t="s">
        <v>106</v>
      </c>
    </row>
    <row r="54" spans="1:9" s="17" customFormat="1" ht="33.75" outlineLevel="2" x14ac:dyDescent="0.25">
      <c r="A54" s="19">
        <v>83</v>
      </c>
      <c r="B54" s="20">
        <v>44971</v>
      </c>
      <c r="C54" s="21" t="s">
        <v>104</v>
      </c>
      <c r="D54" s="22" t="s">
        <v>40</v>
      </c>
      <c r="E54" s="23">
        <v>0</v>
      </c>
      <c r="F54" s="23">
        <v>197.92</v>
      </c>
      <c r="G54" s="23">
        <v>98.11</v>
      </c>
      <c r="H54" s="32">
        <v>296.02999999999997</v>
      </c>
      <c r="I54" s="24" t="s">
        <v>138</v>
      </c>
    </row>
    <row r="55" spans="1:9" s="17" customFormat="1" outlineLevel="1" x14ac:dyDescent="0.25">
      <c r="A55" s="44"/>
      <c r="B55" s="45"/>
      <c r="C55" s="46" t="s">
        <v>183</v>
      </c>
      <c r="D55" s="40"/>
      <c r="E55" s="41">
        <f>SUBTOTAL(9,E52:E54)</f>
        <v>0</v>
      </c>
      <c r="F55" s="41">
        <f>SUBTOTAL(9,F52:F54)</f>
        <v>479.43999999999994</v>
      </c>
      <c r="G55" s="41">
        <f>SUBTOTAL(9,G52:G54)</f>
        <v>210.25</v>
      </c>
      <c r="H55" s="42">
        <f>SUBTOTAL(9,H52:H54)</f>
        <v>689.69</v>
      </c>
      <c r="I55" s="43"/>
    </row>
    <row r="56" spans="1:9" s="17" customFormat="1" ht="33.75" outlineLevel="2" x14ac:dyDescent="0.25">
      <c r="A56" s="33">
        <v>57</v>
      </c>
      <c r="B56" s="34">
        <v>44964</v>
      </c>
      <c r="C56" s="35" t="s">
        <v>76</v>
      </c>
      <c r="D56" s="36" t="s">
        <v>40</v>
      </c>
      <c r="E56" s="37">
        <v>412.3</v>
      </c>
      <c r="F56" s="37">
        <v>395.84</v>
      </c>
      <c r="G56" s="37">
        <v>367.5</v>
      </c>
      <c r="H56" s="38">
        <v>1175.6399999999999</v>
      </c>
      <c r="I56" s="39" t="s">
        <v>118</v>
      </c>
    </row>
    <row r="57" spans="1:9" s="17" customFormat="1" ht="33.75" outlineLevel="2" x14ac:dyDescent="0.25">
      <c r="A57" s="19">
        <v>82</v>
      </c>
      <c r="B57" s="20">
        <v>44971</v>
      </c>
      <c r="C57" s="21" t="s">
        <v>76</v>
      </c>
      <c r="D57" s="22" t="s">
        <v>40</v>
      </c>
      <c r="E57" s="23">
        <v>412.3</v>
      </c>
      <c r="F57" s="23">
        <v>395.84</v>
      </c>
      <c r="G57" s="23">
        <v>365.65</v>
      </c>
      <c r="H57" s="32">
        <v>1173.79</v>
      </c>
      <c r="I57" s="24" t="s">
        <v>137</v>
      </c>
    </row>
    <row r="58" spans="1:9" s="17" customFormat="1" outlineLevel="1" x14ac:dyDescent="0.25">
      <c r="A58" s="44"/>
      <c r="B58" s="45"/>
      <c r="C58" s="46" t="s">
        <v>184</v>
      </c>
      <c r="D58" s="40"/>
      <c r="E58" s="41">
        <f>SUBTOTAL(9,E56:E57)</f>
        <v>824.6</v>
      </c>
      <c r="F58" s="41">
        <f>SUBTOTAL(9,F56:F57)</f>
        <v>791.68</v>
      </c>
      <c r="G58" s="41">
        <f>SUBTOTAL(9,G56:G57)</f>
        <v>733.15</v>
      </c>
      <c r="H58" s="42">
        <f>SUBTOTAL(9,H56:H57)</f>
        <v>2349.4299999999998</v>
      </c>
      <c r="I58" s="43"/>
    </row>
    <row r="59" spans="1:9" s="17" customFormat="1" ht="22.5" outlineLevel="2" x14ac:dyDescent="0.25">
      <c r="A59" s="33">
        <v>111</v>
      </c>
      <c r="B59" s="34">
        <v>44985</v>
      </c>
      <c r="C59" s="35" t="s">
        <v>28</v>
      </c>
      <c r="D59" s="36" t="s">
        <v>29</v>
      </c>
      <c r="E59" s="37">
        <v>412.3</v>
      </c>
      <c r="F59" s="37">
        <v>296.88</v>
      </c>
      <c r="G59" s="37">
        <v>707.81</v>
      </c>
      <c r="H59" s="38">
        <v>1416.99</v>
      </c>
      <c r="I59" s="39" t="s">
        <v>161</v>
      </c>
    </row>
    <row r="60" spans="1:9" s="17" customFormat="1" outlineLevel="1" x14ac:dyDescent="0.25">
      <c r="A60" s="44"/>
      <c r="B60" s="45"/>
      <c r="C60" s="46" t="s">
        <v>185</v>
      </c>
      <c r="D60" s="40"/>
      <c r="E60" s="41">
        <f>SUBTOTAL(9,E59:E59)</f>
        <v>412.3</v>
      </c>
      <c r="F60" s="41">
        <f>SUBTOTAL(9,F59:F59)</f>
        <v>296.88</v>
      </c>
      <c r="G60" s="41">
        <f>SUBTOTAL(9,G59:G59)</f>
        <v>707.81</v>
      </c>
      <c r="H60" s="42">
        <f>SUBTOTAL(9,H59:H59)</f>
        <v>1416.99</v>
      </c>
      <c r="I60" s="43"/>
    </row>
    <row r="61" spans="1:9" s="17" customFormat="1" ht="33.75" outlineLevel="2" x14ac:dyDescent="0.25">
      <c r="A61" s="33">
        <v>55</v>
      </c>
      <c r="B61" s="34">
        <v>44964</v>
      </c>
      <c r="C61" s="35" t="s">
        <v>42</v>
      </c>
      <c r="D61" s="36" t="s">
        <v>40</v>
      </c>
      <c r="E61" s="37">
        <v>412.3</v>
      </c>
      <c r="F61" s="37">
        <v>395.84</v>
      </c>
      <c r="G61" s="37">
        <v>288.54999999999995</v>
      </c>
      <c r="H61" s="38">
        <v>1096.69</v>
      </c>
      <c r="I61" s="39" t="s">
        <v>165</v>
      </c>
    </row>
    <row r="62" spans="1:9" s="17" customFormat="1" ht="24" outlineLevel="2" x14ac:dyDescent="0.25">
      <c r="A62" s="19" t="s">
        <v>166</v>
      </c>
      <c r="B62" s="20">
        <v>44964</v>
      </c>
      <c r="C62" s="21" t="s">
        <v>42</v>
      </c>
      <c r="D62" s="22" t="s">
        <v>40</v>
      </c>
      <c r="E62" s="23">
        <v>0</v>
      </c>
      <c r="F62" s="23">
        <v>0</v>
      </c>
      <c r="G62" s="23">
        <v>207.65</v>
      </c>
      <c r="H62" s="32">
        <v>207.65</v>
      </c>
      <c r="I62" s="24" t="s">
        <v>169</v>
      </c>
    </row>
    <row r="63" spans="1:9" s="17" customFormat="1" ht="33.75" outlineLevel="2" x14ac:dyDescent="0.25">
      <c r="A63" s="19" t="s">
        <v>167</v>
      </c>
      <c r="B63" s="20">
        <v>44964</v>
      </c>
      <c r="C63" s="21" t="s">
        <v>42</v>
      </c>
      <c r="D63" s="22" t="s">
        <v>40</v>
      </c>
      <c r="E63" s="23">
        <v>0</v>
      </c>
      <c r="F63" s="23">
        <v>0</v>
      </c>
      <c r="G63" s="23">
        <v>63.7</v>
      </c>
      <c r="H63" s="32">
        <v>63.7</v>
      </c>
      <c r="I63" s="24" t="s">
        <v>168</v>
      </c>
    </row>
    <row r="64" spans="1:9" s="17" customFormat="1" ht="33.75" outlineLevel="2" x14ac:dyDescent="0.25">
      <c r="A64" s="19">
        <v>85</v>
      </c>
      <c r="B64" s="20">
        <v>44971</v>
      </c>
      <c r="C64" s="21" t="s">
        <v>42</v>
      </c>
      <c r="D64" s="22" t="s">
        <v>40</v>
      </c>
      <c r="E64" s="23">
        <v>412.3</v>
      </c>
      <c r="F64" s="23">
        <v>296.88</v>
      </c>
      <c r="G64" s="23">
        <v>808.08</v>
      </c>
      <c r="H64" s="32">
        <f>SUM(E64:G64)</f>
        <v>1517.2600000000002</v>
      </c>
      <c r="I64" s="24" t="s">
        <v>164</v>
      </c>
    </row>
    <row r="65" spans="1:9" s="17" customFormat="1" outlineLevel="1" x14ac:dyDescent="0.25">
      <c r="A65" s="44"/>
      <c r="B65" s="45"/>
      <c r="C65" s="46" t="s">
        <v>186</v>
      </c>
      <c r="D65" s="40"/>
      <c r="E65" s="41">
        <f>SUBTOTAL(9,E61:E64)</f>
        <v>824.6</v>
      </c>
      <c r="F65" s="41">
        <f>SUBTOTAL(9,F61:F64)</f>
        <v>692.72</v>
      </c>
      <c r="G65" s="41">
        <f>SUBTOTAL(9,G61:G64)</f>
        <v>1367.98</v>
      </c>
      <c r="H65" s="42">
        <f>SUBTOTAL(9,H61:H64)</f>
        <v>2885.3</v>
      </c>
      <c r="I65" s="43"/>
    </row>
    <row r="66" spans="1:9" s="17" customFormat="1" ht="33.75" outlineLevel="2" x14ac:dyDescent="0.25">
      <c r="A66" s="33">
        <v>63</v>
      </c>
      <c r="B66" s="34">
        <v>44971</v>
      </c>
      <c r="C66" s="35" t="s">
        <v>51</v>
      </c>
      <c r="D66" s="36" t="s">
        <v>40</v>
      </c>
      <c r="E66" s="37">
        <v>0</v>
      </c>
      <c r="F66" s="37">
        <v>197.92</v>
      </c>
      <c r="G66" s="37">
        <v>473.2</v>
      </c>
      <c r="H66" s="38">
        <v>671.12</v>
      </c>
      <c r="I66" s="39" t="s">
        <v>126</v>
      </c>
    </row>
    <row r="67" spans="1:9" s="17" customFormat="1" outlineLevel="1" x14ac:dyDescent="0.25">
      <c r="A67" s="44"/>
      <c r="B67" s="45"/>
      <c r="C67" s="46" t="s">
        <v>187</v>
      </c>
      <c r="D67" s="40"/>
      <c r="E67" s="41">
        <f>SUBTOTAL(9,E66:E66)</f>
        <v>0</v>
      </c>
      <c r="F67" s="41">
        <f>SUBTOTAL(9,F66:F66)</f>
        <v>197.92</v>
      </c>
      <c r="G67" s="41">
        <f>SUBTOTAL(9,G66:G66)</f>
        <v>473.2</v>
      </c>
      <c r="H67" s="42">
        <f>SUBTOTAL(9,H66:H66)</f>
        <v>671.12</v>
      </c>
      <c r="I67" s="43"/>
    </row>
    <row r="68" spans="1:9" s="17" customFormat="1" ht="33.75" outlineLevel="2" x14ac:dyDescent="0.25">
      <c r="A68" s="33">
        <v>70</v>
      </c>
      <c r="B68" s="34">
        <v>44971</v>
      </c>
      <c r="C68" s="35" t="s">
        <v>74</v>
      </c>
      <c r="D68" s="36" t="s">
        <v>40</v>
      </c>
      <c r="E68" s="37">
        <v>0</v>
      </c>
      <c r="F68" s="37">
        <v>98.96</v>
      </c>
      <c r="G68" s="37">
        <v>3.64</v>
      </c>
      <c r="H68" s="38">
        <v>102.6</v>
      </c>
      <c r="I68" s="39" t="s">
        <v>133</v>
      </c>
    </row>
    <row r="69" spans="1:9" s="17" customFormat="1" ht="33.75" outlineLevel="2" x14ac:dyDescent="0.25">
      <c r="A69" s="19">
        <v>106</v>
      </c>
      <c r="B69" s="20">
        <v>44985</v>
      </c>
      <c r="C69" s="21" t="s">
        <v>74</v>
      </c>
      <c r="D69" s="22" t="s">
        <v>40</v>
      </c>
      <c r="E69" s="23">
        <v>0</v>
      </c>
      <c r="F69" s="23">
        <v>197.92</v>
      </c>
      <c r="G69" s="23">
        <v>889.81</v>
      </c>
      <c r="H69" s="32">
        <v>1087.73</v>
      </c>
      <c r="I69" s="24" t="s">
        <v>159</v>
      </c>
    </row>
    <row r="70" spans="1:9" s="17" customFormat="1" outlineLevel="1" x14ac:dyDescent="0.25">
      <c r="A70" s="44"/>
      <c r="B70" s="45"/>
      <c r="C70" s="46" t="s">
        <v>188</v>
      </c>
      <c r="D70" s="40"/>
      <c r="E70" s="41">
        <f>SUBTOTAL(9,E68:E69)</f>
        <v>0</v>
      </c>
      <c r="F70" s="41">
        <f>SUBTOTAL(9,F68:F69)</f>
        <v>296.88</v>
      </c>
      <c r="G70" s="41">
        <f>SUBTOTAL(9,G68:G69)</f>
        <v>893.44999999999993</v>
      </c>
      <c r="H70" s="42">
        <f>SUBTOTAL(9,H68:H69)</f>
        <v>1190.33</v>
      </c>
      <c r="I70" s="43"/>
    </row>
    <row r="71" spans="1:9" s="17" customFormat="1" ht="33.75" outlineLevel="2" x14ac:dyDescent="0.25">
      <c r="A71" s="33">
        <v>50</v>
      </c>
      <c r="B71" s="34">
        <v>44964</v>
      </c>
      <c r="C71" s="35" t="s">
        <v>53</v>
      </c>
      <c r="D71" s="36" t="s">
        <v>40</v>
      </c>
      <c r="E71" s="37">
        <v>0</v>
      </c>
      <c r="F71" s="37">
        <v>187.68</v>
      </c>
      <c r="G71" s="37">
        <v>103.8</v>
      </c>
      <c r="H71" s="38">
        <v>291.48</v>
      </c>
      <c r="I71" s="39" t="s">
        <v>107</v>
      </c>
    </row>
    <row r="72" spans="1:9" s="17" customFormat="1" ht="22.5" outlineLevel="2" x14ac:dyDescent="0.25">
      <c r="A72" s="19">
        <v>51</v>
      </c>
      <c r="B72" s="20">
        <v>44964</v>
      </c>
      <c r="C72" s="21" t="s">
        <v>53</v>
      </c>
      <c r="D72" s="22" t="s">
        <v>40</v>
      </c>
      <c r="E72" s="23">
        <v>0</v>
      </c>
      <c r="F72" s="23">
        <v>187.68</v>
      </c>
      <c r="G72" s="23">
        <v>103.8</v>
      </c>
      <c r="H72" s="32">
        <v>291.48</v>
      </c>
      <c r="I72" s="24" t="s">
        <v>108</v>
      </c>
    </row>
    <row r="73" spans="1:9" s="17" customFormat="1" ht="22.5" outlineLevel="2" x14ac:dyDescent="0.25">
      <c r="A73" s="19">
        <v>52</v>
      </c>
      <c r="B73" s="20">
        <v>44964</v>
      </c>
      <c r="C73" s="21" t="s">
        <v>53</v>
      </c>
      <c r="D73" s="22" t="s">
        <v>40</v>
      </c>
      <c r="E73" s="23">
        <v>0</v>
      </c>
      <c r="F73" s="23">
        <v>197.92</v>
      </c>
      <c r="G73" s="23">
        <v>109.2</v>
      </c>
      <c r="H73" s="32">
        <v>307.12</v>
      </c>
      <c r="I73" s="24" t="s">
        <v>114</v>
      </c>
    </row>
    <row r="74" spans="1:9" s="17" customFormat="1" ht="33.75" outlineLevel="2" x14ac:dyDescent="0.25">
      <c r="A74" s="19">
        <v>53</v>
      </c>
      <c r="B74" s="20">
        <v>44964</v>
      </c>
      <c r="C74" s="21" t="s">
        <v>53</v>
      </c>
      <c r="D74" s="22" t="s">
        <v>40</v>
      </c>
      <c r="E74" s="23">
        <v>1155.1199999999999</v>
      </c>
      <c r="F74" s="23">
        <v>461.76</v>
      </c>
      <c r="G74" s="23">
        <v>154.70000000000002</v>
      </c>
      <c r="H74" s="32">
        <v>1771.58</v>
      </c>
      <c r="I74" s="24" t="s">
        <v>115</v>
      </c>
    </row>
    <row r="75" spans="1:9" s="17" customFormat="1" ht="33.75" outlineLevel="2" x14ac:dyDescent="0.25">
      <c r="A75" s="19">
        <v>61</v>
      </c>
      <c r="B75" s="20">
        <v>44964</v>
      </c>
      <c r="C75" s="21" t="s">
        <v>53</v>
      </c>
      <c r="D75" s="22" t="s">
        <v>40</v>
      </c>
      <c r="E75" s="23">
        <v>1155.1199999999999</v>
      </c>
      <c r="F75" s="23">
        <v>692.64</v>
      </c>
      <c r="G75" s="23">
        <v>0</v>
      </c>
      <c r="H75" s="32">
        <v>1847.7599999999998</v>
      </c>
      <c r="I75" s="24" t="s">
        <v>123</v>
      </c>
    </row>
    <row r="76" spans="1:9" s="17" customFormat="1" outlineLevel="1" x14ac:dyDescent="0.25">
      <c r="A76" s="44"/>
      <c r="B76" s="45"/>
      <c r="C76" s="46" t="s">
        <v>189</v>
      </c>
      <c r="D76" s="40"/>
      <c r="E76" s="41">
        <f>SUBTOTAL(9,E71:E75)</f>
        <v>2310.2399999999998</v>
      </c>
      <c r="F76" s="41">
        <f>SUBTOTAL(9,F71:F75)</f>
        <v>1727.6799999999998</v>
      </c>
      <c r="G76" s="41">
        <f>SUBTOTAL(9,G71:G75)</f>
        <v>471.5</v>
      </c>
      <c r="H76" s="42">
        <f>SUBTOTAL(9,H71:H75)</f>
        <v>4509.42</v>
      </c>
      <c r="I76" s="43"/>
    </row>
    <row r="77" spans="1:9" s="17" customFormat="1" ht="56.25" outlineLevel="2" x14ac:dyDescent="0.25">
      <c r="A77" s="33">
        <v>34</v>
      </c>
      <c r="B77" s="34">
        <v>44960</v>
      </c>
      <c r="C77" s="35" t="s">
        <v>47</v>
      </c>
      <c r="D77" s="36" t="s">
        <v>40</v>
      </c>
      <c r="E77" s="37">
        <v>1732.6799999999998</v>
      </c>
      <c r="F77" s="37">
        <v>923.52</v>
      </c>
      <c r="G77" s="37">
        <v>809.83999999999992</v>
      </c>
      <c r="H77" s="38">
        <v>3466.04</v>
      </c>
      <c r="I77" s="39" t="s">
        <v>109</v>
      </c>
    </row>
    <row r="78" spans="1:9" s="17" customFormat="1" ht="45" outlineLevel="2" x14ac:dyDescent="0.25">
      <c r="A78" s="19">
        <v>34</v>
      </c>
      <c r="B78" s="20">
        <v>44964</v>
      </c>
      <c r="C78" s="21" t="s">
        <v>47</v>
      </c>
      <c r="D78" s="22" t="s">
        <v>40</v>
      </c>
      <c r="E78" s="23">
        <v>412.3</v>
      </c>
      <c r="F78" s="23">
        <v>0</v>
      </c>
      <c r="G78" s="23">
        <v>0</v>
      </c>
      <c r="H78" s="32">
        <v>412.3</v>
      </c>
      <c r="I78" s="24" t="s">
        <v>170</v>
      </c>
    </row>
    <row r="79" spans="1:9" s="17" customFormat="1" outlineLevel="1" x14ac:dyDescent="0.25">
      <c r="A79" s="44"/>
      <c r="B79" s="45"/>
      <c r="C79" s="46" t="s">
        <v>190</v>
      </c>
      <c r="D79" s="40"/>
      <c r="E79" s="41">
        <f>SUBTOTAL(9,E77:E78)</f>
        <v>2144.98</v>
      </c>
      <c r="F79" s="41">
        <f>SUBTOTAL(9,F77:F78)</f>
        <v>923.52</v>
      </c>
      <c r="G79" s="41">
        <f>SUBTOTAL(9,G77:G78)</f>
        <v>809.83999999999992</v>
      </c>
      <c r="H79" s="42">
        <f>SUBTOTAL(9,H77:H78)</f>
        <v>3878.34</v>
      </c>
      <c r="I79" s="43"/>
    </row>
    <row r="80" spans="1:9" s="17" customFormat="1" ht="22.5" outlineLevel="2" x14ac:dyDescent="0.25">
      <c r="A80" s="33">
        <v>75</v>
      </c>
      <c r="B80" s="34">
        <v>44971</v>
      </c>
      <c r="C80" s="35" t="s">
        <v>194</v>
      </c>
      <c r="D80" s="36" t="s">
        <v>40</v>
      </c>
      <c r="E80" s="37">
        <v>0</v>
      </c>
      <c r="F80" s="37">
        <v>187.68</v>
      </c>
      <c r="G80" s="37">
        <v>231.51</v>
      </c>
      <c r="H80" s="38">
        <v>419.19</v>
      </c>
      <c r="I80" s="39" t="s">
        <v>195</v>
      </c>
    </row>
    <row r="81" spans="1:9" s="17" customFormat="1" ht="22.5" outlineLevel="2" x14ac:dyDescent="0.25">
      <c r="A81" s="19">
        <v>80</v>
      </c>
      <c r="B81" s="20">
        <v>44971</v>
      </c>
      <c r="C81" s="21" t="s">
        <v>194</v>
      </c>
      <c r="D81" s="22" t="s">
        <v>40</v>
      </c>
      <c r="E81" s="23">
        <v>0</v>
      </c>
      <c r="F81" s="23">
        <v>187.68</v>
      </c>
      <c r="G81" s="23">
        <v>231.51</v>
      </c>
      <c r="H81" s="32">
        <v>419.19</v>
      </c>
      <c r="I81" s="24" t="s">
        <v>196</v>
      </c>
    </row>
    <row r="82" spans="1:9" s="17" customFormat="1" ht="22.5" outlineLevel="2" x14ac:dyDescent="0.25">
      <c r="A82" s="19">
        <v>81</v>
      </c>
      <c r="B82" s="20">
        <v>44971</v>
      </c>
      <c r="C82" s="21" t="s">
        <v>194</v>
      </c>
      <c r="D82" s="22" t="s">
        <v>40</v>
      </c>
      <c r="E82" s="23">
        <v>0</v>
      </c>
      <c r="F82" s="23">
        <v>187.68</v>
      </c>
      <c r="G82" s="23">
        <v>231.51</v>
      </c>
      <c r="H82" s="32">
        <v>419.19</v>
      </c>
      <c r="I82" s="24" t="s">
        <v>197</v>
      </c>
    </row>
    <row r="83" spans="1:9" s="17" customFormat="1" ht="22.5" outlineLevel="2" x14ac:dyDescent="0.25">
      <c r="A83" s="19">
        <v>74</v>
      </c>
      <c r="B83" s="20">
        <v>44971</v>
      </c>
      <c r="C83" s="21" t="s">
        <v>194</v>
      </c>
      <c r="D83" s="22" t="s">
        <v>40</v>
      </c>
      <c r="E83" s="23">
        <v>0</v>
      </c>
      <c r="F83" s="23">
        <v>197.92</v>
      </c>
      <c r="G83" s="23">
        <v>243.70999999999998</v>
      </c>
      <c r="H83" s="32">
        <v>441.63</v>
      </c>
      <c r="I83" s="24" t="s">
        <v>198</v>
      </c>
    </row>
    <row r="84" spans="1:9" s="17" customFormat="1" ht="22.5" outlineLevel="2" x14ac:dyDescent="0.25">
      <c r="A84" s="19">
        <v>76</v>
      </c>
      <c r="B84" s="20">
        <v>44971</v>
      </c>
      <c r="C84" s="21" t="s">
        <v>194</v>
      </c>
      <c r="D84" s="22" t="s">
        <v>40</v>
      </c>
      <c r="E84" s="23">
        <v>0</v>
      </c>
      <c r="F84" s="23">
        <v>197.92</v>
      </c>
      <c r="G84" s="23">
        <v>243.70999999999998</v>
      </c>
      <c r="H84" s="32">
        <v>441.63</v>
      </c>
      <c r="I84" s="24" t="s">
        <v>199</v>
      </c>
    </row>
    <row r="85" spans="1:9" s="17" customFormat="1" ht="22.5" outlineLevel="2" x14ac:dyDescent="0.25">
      <c r="A85" s="19">
        <v>77</v>
      </c>
      <c r="B85" s="20">
        <v>44971</v>
      </c>
      <c r="C85" s="21" t="s">
        <v>194</v>
      </c>
      <c r="D85" s="22" t="s">
        <v>40</v>
      </c>
      <c r="E85" s="23">
        <v>0</v>
      </c>
      <c r="F85" s="23">
        <v>197.92</v>
      </c>
      <c r="G85" s="23">
        <v>243.70999999999998</v>
      </c>
      <c r="H85" s="32">
        <v>441.63</v>
      </c>
      <c r="I85" s="24" t="s">
        <v>200</v>
      </c>
    </row>
    <row r="86" spans="1:9" s="17" customFormat="1" ht="22.5" outlineLevel="2" x14ac:dyDescent="0.25">
      <c r="A86" s="19">
        <v>78</v>
      </c>
      <c r="B86" s="20">
        <v>44971</v>
      </c>
      <c r="C86" s="21" t="s">
        <v>194</v>
      </c>
      <c r="D86" s="22" t="s">
        <v>40</v>
      </c>
      <c r="E86" s="23">
        <v>0</v>
      </c>
      <c r="F86" s="23">
        <v>197.92</v>
      </c>
      <c r="G86" s="23">
        <v>243.70999999999998</v>
      </c>
      <c r="H86" s="32">
        <v>441.63</v>
      </c>
      <c r="I86" s="24" t="s">
        <v>201</v>
      </c>
    </row>
    <row r="87" spans="1:9" s="17" customFormat="1" ht="33.75" outlineLevel="2" x14ac:dyDescent="0.25">
      <c r="A87" s="19">
        <v>79</v>
      </c>
      <c r="B87" s="20">
        <v>44971</v>
      </c>
      <c r="C87" s="21" t="s">
        <v>194</v>
      </c>
      <c r="D87" s="22" t="s">
        <v>40</v>
      </c>
      <c r="E87" s="23">
        <v>0</v>
      </c>
      <c r="F87" s="23">
        <v>197.92</v>
      </c>
      <c r="G87" s="23">
        <v>243.70999999999998</v>
      </c>
      <c r="H87" s="32">
        <v>441.63</v>
      </c>
      <c r="I87" s="24" t="s">
        <v>202</v>
      </c>
    </row>
    <row r="88" spans="1:9" s="17" customFormat="1" ht="22.5" outlineLevel="2" x14ac:dyDescent="0.25">
      <c r="A88" s="19">
        <v>84</v>
      </c>
      <c r="B88" s="20">
        <v>44971</v>
      </c>
      <c r="C88" s="21" t="s">
        <v>194</v>
      </c>
      <c r="D88" s="22" t="s">
        <v>40</v>
      </c>
      <c r="E88" s="23">
        <v>0</v>
      </c>
      <c r="F88" s="23">
        <v>197.92</v>
      </c>
      <c r="G88" s="23">
        <v>243.70999999999998</v>
      </c>
      <c r="H88" s="32">
        <v>441.63</v>
      </c>
      <c r="I88" s="24" t="s">
        <v>203</v>
      </c>
    </row>
    <row r="89" spans="1:9" s="17" customFormat="1" ht="33.75" outlineLevel="2" x14ac:dyDescent="0.25">
      <c r="A89" s="19">
        <v>107</v>
      </c>
      <c r="B89" s="20">
        <v>44985</v>
      </c>
      <c r="C89" s="21" t="s">
        <v>194</v>
      </c>
      <c r="D89" s="22" t="s">
        <v>40</v>
      </c>
      <c r="E89" s="23">
        <v>0</v>
      </c>
      <c r="F89" s="23">
        <v>197.92</v>
      </c>
      <c r="G89" s="23">
        <v>243.70999999999998</v>
      </c>
      <c r="H89" s="32">
        <v>441.63</v>
      </c>
      <c r="I89" s="24" t="s">
        <v>204</v>
      </c>
    </row>
    <row r="90" spans="1:9" s="17" customFormat="1" ht="45" outlineLevel="2" x14ac:dyDescent="0.25">
      <c r="A90" s="19">
        <v>108</v>
      </c>
      <c r="B90" s="20">
        <v>44985</v>
      </c>
      <c r="C90" s="21" t="s">
        <v>194</v>
      </c>
      <c r="D90" s="22" t="s">
        <v>40</v>
      </c>
      <c r="E90" s="23">
        <v>824.6</v>
      </c>
      <c r="F90" s="23">
        <v>395.84</v>
      </c>
      <c r="G90" s="23">
        <v>596.32000000000005</v>
      </c>
      <c r="H90" s="32">
        <v>1816.7600000000002</v>
      </c>
      <c r="I90" s="24" t="s">
        <v>205</v>
      </c>
    </row>
    <row r="91" spans="1:9" s="17" customFormat="1" ht="45" outlineLevel="2" x14ac:dyDescent="0.25">
      <c r="A91" s="19">
        <v>109</v>
      </c>
      <c r="B91" s="20">
        <v>44985</v>
      </c>
      <c r="C91" s="21" t="s">
        <v>194</v>
      </c>
      <c r="D91" s="22" t="s">
        <v>40</v>
      </c>
      <c r="E91" s="23">
        <v>1385.36</v>
      </c>
      <c r="F91" s="23">
        <v>527.76</v>
      </c>
      <c r="G91" s="23">
        <v>662.36</v>
      </c>
      <c r="H91" s="32">
        <v>2575.48</v>
      </c>
      <c r="I91" s="24" t="s">
        <v>206</v>
      </c>
    </row>
    <row r="92" spans="1:9" s="17" customFormat="1" outlineLevel="1" x14ac:dyDescent="0.25">
      <c r="A92" s="44"/>
      <c r="B92" s="45"/>
      <c r="C92" s="46" t="s">
        <v>207</v>
      </c>
      <c r="D92" s="40"/>
      <c r="E92" s="41">
        <f>SUBTOTAL(9,E80:E91)</f>
        <v>2209.96</v>
      </c>
      <c r="F92" s="41">
        <f>SUBTOTAL(9,F80:F91)</f>
        <v>2872.08</v>
      </c>
      <c r="G92" s="41">
        <f>SUBTOTAL(9,G80:G91)</f>
        <v>3659.1800000000003</v>
      </c>
      <c r="H92" s="42">
        <f>SUBTOTAL(9,H80:H91)</f>
        <v>8741.2200000000012</v>
      </c>
      <c r="I92" s="43"/>
    </row>
    <row r="93" spans="1:9" s="17" customFormat="1" ht="22.5" outlineLevel="2" x14ac:dyDescent="0.25">
      <c r="A93" s="33">
        <v>86</v>
      </c>
      <c r="B93" s="34">
        <v>44979</v>
      </c>
      <c r="C93" s="35" t="s">
        <v>139</v>
      </c>
      <c r="D93" s="36" t="s">
        <v>40</v>
      </c>
      <c r="E93" s="37">
        <v>0</v>
      </c>
      <c r="F93" s="37">
        <v>197.92</v>
      </c>
      <c r="G93" s="37">
        <v>1692.6000000000001</v>
      </c>
      <c r="H93" s="38">
        <v>1890.5200000000002</v>
      </c>
      <c r="I93" s="39" t="s">
        <v>140</v>
      </c>
    </row>
    <row r="94" spans="1:9" s="17" customFormat="1" outlineLevel="1" x14ac:dyDescent="0.25">
      <c r="A94" s="44"/>
      <c r="B94" s="45"/>
      <c r="C94" s="46" t="s">
        <v>191</v>
      </c>
      <c r="D94" s="40"/>
      <c r="E94" s="41">
        <f>SUBTOTAL(9,E93:E93)</f>
        <v>0</v>
      </c>
      <c r="F94" s="41">
        <f>SUBTOTAL(9,F93:F93)</f>
        <v>197.92</v>
      </c>
      <c r="G94" s="41">
        <f>SUBTOTAL(9,G93:G93)</f>
        <v>1692.6000000000001</v>
      </c>
      <c r="H94" s="42">
        <f>SUBTOTAL(9,H93:H93)</f>
        <v>1890.5200000000002</v>
      </c>
      <c r="I94" s="43"/>
    </row>
    <row r="95" spans="1:9" s="17" customFormat="1" ht="33.75" outlineLevel="2" x14ac:dyDescent="0.25">
      <c r="A95" s="33">
        <v>56</v>
      </c>
      <c r="B95" s="34">
        <v>44964</v>
      </c>
      <c r="C95" s="35" t="s">
        <v>56</v>
      </c>
      <c r="D95" s="36" t="s">
        <v>40</v>
      </c>
      <c r="E95" s="37">
        <v>0</v>
      </c>
      <c r="F95" s="37">
        <v>197.92</v>
      </c>
      <c r="G95" s="37">
        <v>161.81</v>
      </c>
      <c r="H95" s="38">
        <v>359.73</v>
      </c>
      <c r="I95" s="39" t="s">
        <v>117</v>
      </c>
    </row>
    <row r="96" spans="1:9" s="17" customFormat="1" ht="33.75" outlineLevel="2" x14ac:dyDescent="0.25">
      <c r="A96" s="19">
        <v>66</v>
      </c>
      <c r="B96" s="20">
        <v>44971</v>
      </c>
      <c r="C96" s="21" t="s">
        <v>56</v>
      </c>
      <c r="D96" s="22" t="s">
        <v>40</v>
      </c>
      <c r="E96" s="23">
        <v>0</v>
      </c>
      <c r="F96" s="23">
        <v>197.92</v>
      </c>
      <c r="G96" s="23">
        <v>161.81</v>
      </c>
      <c r="H96" s="32">
        <v>359.73</v>
      </c>
      <c r="I96" s="24" t="s">
        <v>129</v>
      </c>
    </row>
    <row r="97" spans="1:9" s="17" customFormat="1" ht="33.75" outlineLevel="2" x14ac:dyDescent="0.25">
      <c r="A97" s="19">
        <v>67</v>
      </c>
      <c r="B97" s="20">
        <v>44971</v>
      </c>
      <c r="C97" s="21" t="s">
        <v>56</v>
      </c>
      <c r="D97" s="22" t="s">
        <v>40</v>
      </c>
      <c r="E97" s="23">
        <v>0</v>
      </c>
      <c r="F97" s="23">
        <v>98.96</v>
      </c>
      <c r="G97" s="23">
        <v>149.07</v>
      </c>
      <c r="H97" s="32">
        <v>248.02999999999997</v>
      </c>
      <c r="I97" s="24" t="s">
        <v>130</v>
      </c>
    </row>
    <row r="98" spans="1:9" s="17" customFormat="1" ht="33.75" outlineLevel="2" x14ac:dyDescent="0.25">
      <c r="A98" s="19">
        <v>68</v>
      </c>
      <c r="B98" s="20">
        <v>44971</v>
      </c>
      <c r="C98" s="21" t="s">
        <v>56</v>
      </c>
      <c r="D98" s="22" t="s">
        <v>40</v>
      </c>
      <c r="E98" s="23">
        <v>0</v>
      </c>
      <c r="F98" s="23">
        <v>197.92</v>
      </c>
      <c r="G98" s="23">
        <v>161.81</v>
      </c>
      <c r="H98" s="32">
        <v>359.73</v>
      </c>
      <c r="I98" s="24" t="s">
        <v>131</v>
      </c>
    </row>
    <row r="99" spans="1:9" s="17" customFormat="1" ht="22.5" outlineLevel="2" x14ac:dyDescent="0.25">
      <c r="A99" s="19">
        <v>88</v>
      </c>
      <c r="B99" s="20">
        <v>44979</v>
      </c>
      <c r="C99" s="21" t="s">
        <v>56</v>
      </c>
      <c r="D99" s="22" t="s">
        <v>40</v>
      </c>
      <c r="E99" s="23">
        <v>0</v>
      </c>
      <c r="F99" s="23">
        <v>197.92</v>
      </c>
      <c r="G99" s="23">
        <v>161.81</v>
      </c>
      <c r="H99" s="32">
        <v>359.73</v>
      </c>
      <c r="I99" s="24" t="s">
        <v>141</v>
      </c>
    </row>
    <row r="100" spans="1:9" s="17" customFormat="1" ht="33.75" outlineLevel="2" x14ac:dyDescent="0.25">
      <c r="A100" s="19">
        <v>102</v>
      </c>
      <c r="B100" s="20">
        <v>44985</v>
      </c>
      <c r="C100" s="21" t="s">
        <v>56</v>
      </c>
      <c r="D100" s="22" t="s">
        <v>40</v>
      </c>
      <c r="E100" s="23">
        <v>0</v>
      </c>
      <c r="F100" s="23">
        <v>98.96</v>
      </c>
      <c r="G100" s="23">
        <v>161.81</v>
      </c>
      <c r="H100" s="32">
        <v>260.77</v>
      </c>
      <c r="I100" s="24" t="s">
        <v>155</v>
      </c>
    </row>
    <row r="101" spans="1:9" s="17" customFormat="1" ht="33.75" outlineLevel="2" x14ac:dyDescent="0.25">
      <c r="A101" s="19">
        <v>103</v>
      </c>
      <c r="B101" s="20">
        <v>44985</v>
      </c>
      <c r="C101" s="21" t="s">
        <v>56</v>
      </c>
      <c r="D101" s="22" t="s">
        <v>40</v>
      </c>
      <c r="E101" s="23">
        <v>824.6</v>
      </c>
      <c r="F101" s="23">
        <v>395.84</v>
      </c>
      <c r="G101" s="23">
        <v>346.26</v>
      </c>
      <c r="H101" s="32">
        <v>1566.7</v>
      </c>
      <c r="I101" s="24" t="s">
        <v>156</v>
      </c>
    </row>
    <row r="102" spans="1:9" ht="33.75" outlineLevel="2" x14ac:dyDescent="0.25">
      <c r="A102" s="19">
        <v>104</v>
      </c>
      <c r="B102" s="20">
        <v>44985</v>
      </c>
      <c r="C102" s="21" t="s">
        <v>56</v>
      </c>
      <c r="D102" s="22" t="s">
        <v>40</v>
      </c>
      <c r="E102" s="23">
        <v>1385.36</v>
      </c>
      <c r="F102" s="23">
        <v>527.76</v>
      </c>
      <c r="G102" s="23">
        <v>445.32</v>
      </c>
      <c r="H102" s="32">
        <v>2358.44</v>
      </c>
      <c r="I102" s="24" t="s">
        <v>157</v>
      </c>
    </row>
    <row r="103" spans="1:9" s="17" customFormat="1" outlineLevel="1" x14ac:dyDescent="0.25">
      <c r="A103" s="44"/>
      <c r="B103" s="45"/>
      <c r="C103" s="46" t="s">
        <v>192</v>
      </c>
      <c r="D103" s="40"/>
      <c r="E103" s="41">
        <f>SUBTOTAL(9,E95:E102)</f>
        <v>2209.96</v>
      </c>
      <c r="F103" s="41">
        <f>SUBTOTAL(9,F95:F102)</f>
        <v>1913.1999999999998</v>
      </c>
      <c r="G103" s="41">
        <f>SUBTOTAL(9,G95:G102)</f>
        <v>1749.6999999999998</v>
      </c>
      <c r="H103" s="42">
        <f>SUBTOTAL(9,H95:H102)</f>
        <v>5872.8600000000006</v>
      </c>
      <c r="I103" s="43"/>
    </row>
    <row r="104" spans="1:9" ht="22.5" outlineLevel="2" x14ac:dyDescent="0.25">
      <c r="A104" s="33">
        <v>62</v>
      </c>
      <c r="B104" s="34">
        <v>44971</v>
      </c>
      <c r="C104" s="35" t="s">
        <v>124</v>
      </c>
      <c r="D104" s="36" t="s">
        <v>29</v>
      </c>
      <c r="E104" s="37">
        <v>0</v>
      </c>
      <c r="F104" s="37">
        <v>197.92</v>
      </c>
      <c r="G104" s="37">
        <v>109.2</v>
      </c>
      <c r="H104" s="38">
        <v>307.12</v>
      </c>
      <c r="I104" s="39" t="s">
        <v>125</v>
      </c>
    </row>
    <row r="105" spans="1:9" s="17" customFormat="1" outlineLevel="1" x14ac:dyDescent="0.25">
      <c r="A105" s="44"/>
      <c r="B105" s="45"/>
      <c r="C105" s="46" t="s">
        <v>193</v>
      </c>
      <c r="D105" s="40"/>
      <c r="E105" s="41">
        <f>SUBTOTAL(9,E104:E104)</f>
        <v>0</v>
      </c>
      <c r="F105" s="41">
        <f>SUBTOTAL(9,F104:F104)</f>
        <v>197.92</v>
      </c>
      <c r="G105" s="41">
        <f>SUBTOTAL(9,G104:G104)</f>
        <v>109.2</v>
      </c>
      <c r="H105" s="42">
        <f>SUBTOTAL(9,H104:H104)</f>
        <v>307.12</v>
      </c>
      <c r="I105" s="43"/>
    </row>
    <row r="106" spans="1:9" s="17" customFormat="1" x14ac:dyDescent="0.25">
      <c r="A106" s="44"/>
      <c r="B106" s="45"/>
      <c r="C106" s="46" t="s">
        <v>12</v>
      </c>
      <c r="D106" s="40"/>
      <c r="E106" s="41">
        <f>SUBTOTAL(9,E19:E104)</f>
        <v>19266.119999999995</v>
      </c>
      <c r="F106" s="41">
        <f>SUBTOTAL(9,F19:F104)</f>
        <v>17339.759999999998</v>
      </c>
      <c r="G106" s="41">
        <f>SUBTOTAL(9,G19:G104)</f>
        <v>23060.899999999994</v>
      </c>
      <c r="H106" s="42">
        <f>SUBTOTAL(9,H19:H104)</f>
        <v>59666.780000000028</v>
      </c>
      <c r="I106" s="43"/>
    </row>
    <row r="108" spans="1:9" x14ac:dyDescent="0.25">
      <c r="A108" s="18" t="s">
        <v>14</v>
      </c>
    </row>
    <row r="110" spans="1:9" x14ac:dyDescent="0.25">
      <c r="A110" s="29" t="s">
        <v>101</v>
      </c>
      <c r="B110" s="30"/>
      <c r="C110" s="30"/>
      <c r="D110" s="30"/>
      <c r="E110" s="30"/>
      <c r="F110" s="30"/>
      <c r="G110" s="30"/>
      <c r="H110" s="31"/>
    </row>
    <row r="111" spans="1:9" x14ac:dyDescent="0.25">
      <c r="A111" s="11"/>
      <c r="B111" s="12"/>
      <c r="C111" s="12"/>
      <c r="D111" s="13" t="s">
        <v>11</v>
      </c>
      <c r="E111" s="14">
        <f>E14</f>
        <v>3705.93</v>
      </c>
      <c r="F111" s="14">
        <f t="shared" ref="F111:H111" si="0">F14</f>
        <v>1187.48</v>
      </c>
      <c r="G111" s="14">
        <f t="shared" si="0"/>
        <v>1047.26</v>
      </c>
      <c r="H111" s="14">
        <f t="shared" si="0"/>
        <v>5940.67</v>
      </c>
    </row>
    <row r="112" spans="1:9" x14ac:dyDescent="0.25">
      <c r="A112" s="11"/>
      <c r="B112" s="12"/>
      <c r="C112" s="12"/>
      <c r="D112" s="13" t="s">
        <v>12</v>
      </c>
      <c r="E112" s="14">
        <f>E106</f>
        <v>19266.119999999995</v>
      </c>
      <c r="F112" s="14">
        <f t="shared" ref="F112:H112" si="1">F106</f>
        <v>17339.759999999998</v>
      </c>
      <c r="G112" s="14">
        <f t="shared" si="1"/>
        <v>23060.899999999994</v>
      </c>
      <c r="H112" s="14">
        <f t="shared" si="1"/>
        <v>59666.780000000028</v>
      </c>
    </row>
    <row r="113" spans="1:8" x14ac:dyDescent="0.25">
      <c r="A113" s="11"/>
      <c r="B113" s="12"/>
      <c r="C113" s="12"/>
      <c r="D113" s="13" t="s">
        <v>13</v>
      </c>
      <c r="E113" s="14">
        <f t="shared" ref="E113:G113" si="2">SUM(E111:E112)</f>
        <v>22972.049999999996</v>
      </c>
      <c r="F113" s="14">
        <f t="shared" si="2"/>
        <v>18527.239999999998</v>
      </c>
      <c r="G113" s="14">
        <f t="shared" si="2"/>
        <v>24108.159999999993</v>
      </c>
      <c r="H113" s="14">
        <f>SUM(H111:H112)</f>
        <v>65607.450000000026</v>
      </c>
    </row>
    <row r="115" spans="1:8" x14ac:dyDescent="0.25">
      <c r="A115" s="15" t="s">
        <v>208</v>
      </c>
    </row>
  </sheetData>
  <sortState ref="A6:I9">
    <sortCondition ref="C5"/>
  </sortState>
  <mergeCells count="4">
    <mergeCell ref="A2:I2"/>
    <mergeCell ref="A3:I3"/>
    <mergeCell ref="A16:I16"/>
    <mergeCell ref="A110:H110"/>
  </mergeCells>
  <conditionalFormatting sqref="A15:G15">
    <cfRule type="expression" dxfId="11" priority="8">
      <formula>OR(#REF!="",AND(#REF!&lt;&gt;"",#REF!=""))</formula>
    </cfRule>
  </conditionalFormatting>
  <conditionalFormatting sqref="A15:G15">
    <cfRule type="expression" priority="9">
      <formula>OR(#REF!="",AND(#REF!&lt;&gt;"",#REF!=""))</formula>
    </cfRule>
  </conditionalFormatting>
  <conditionalFormatting sqref="I15">
    <cfRule type="expression" dxfId="10" priority="6">
      <formula>OR(#REF!="",AND(#REF!&lt;&gt;"",#REF!=""))</formula>
    </cfRule>
  </conditionalFormatting>
  <conditionalFormatting sqref="I15 A111:D113">
    <cfRule type="expression" priority="7">
      <formula>OR(#REF!="",AND(#REF!&lt;&gt;"",#REF!=""))</formula>
    </cfRule>
  </conditionalFormatting>
  <conditionalFormatting sqref="A111:D113">
    <cfRule type="expression" dxfId="9" priority="5">
      <formula>OR(#REF!="",AND(#REF!&lt;&gt;"",#REF!=""))</formula>
    </cfRule>
  </conditionalFormatting>
  <conditionalFormatting sqref="E113:H113 E111:H111">
    <cfRule type="expression" dxfId="8" priority="3">
      <formula>OR(#REF!="",AND(#REF!&lt;&gt;"",#REF!=""))</formula>
    </cfRule>
  </conditionalFormatting>
  <conditionalFormatting sqref="E113:H113 E111:H111">
    <cfRule type="expression" priority="4">
      <formula>OR(#REF!="",AND(#REF!&lt;&gt;"",#REF!=""))</formula>
    </cfRule>
  </conditionalFormatting>
  <conditionalFormatting sqref="E112:H112">
    <cfRule type="expression" dxfId="7" priority="1">
      <formula>OR(#REF!="",AND(#REF!&lt;&gt;"",#REF!=""))</formula>
    </cfRule>
  </conditionalFormatting>
  <conditionalFormatting sqref="E112:H11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26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showGridLines="0" zoomScaleNormal="100" workbookViewId="0">
      <selection activeCell="H8" sqref="H8"/>
    </sheetView>
  </sheetViews>
  <sheetFormatPr defaultRowHeight="15" outlineLevelRow="2" x14ac:dyDescent="0.25"/>
  <cols>
    <col min="1" max="1" width="5.7109375" style="16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45" outlineLevel="2" x14ac:dyDescent="0.25">
      <c r="A6" s="19">
        <v>29</v>
      </c>
      <c r="B6" s="20">
        <v>44957</v>
      </c>
      <c r="C6" s="21" t="s">
        <v>17</v>
      </c>
      <c r="D6" s="22" t="s">
        <v>18</v>
      </c>
      <c r="E6" s="23">
        <v>692.68</v>
      </c>
      <c r="F6" s="23">
        <v>527.76</v>
      </c>
      <c r="G6" s="23">
        <v>371.1</v>
      </c>
      <c r="H6" s="32">
        <v>1591.54</v>
      </c>
      <c r="I6" s="24" t="s">
        <v>19</v>
      </c>
    </row>
    <row r="7" spans="1:9" s="10" customFormat="1" outlineLevel="1" x14ac:dyDescent="0.25">
      <c r="A7" s="44"/>
      <c r="B7" s="45"/>
      <c r="C7" s="46" t="s">
        <v>209</v>
      </c>
      <c r="D7" s="40"/>
      <c r="E7" s="41">
        <f>SUBTOTAL(9,E6:E6)</f>
        <v>692.68</v>
      </c>
      <c r="F7" s="41">
        <f>SUBTOTAL(9,F6:F6)</f>
        <v>527.76</v>
      </c>
      <c r="G7" s="41">
        <f>SUBTOTAL(9,G6:G6)</f>
        <v>371.1</v>
      </c>
      <c r="H7" s="42">
        <f>SUBTOTAL(9,H6:H6)</f>
        <v>1591.54</v>
      </c>
      <c r="I7" s="43"/>
    </row>
    <row r="8" spans="1:9" s="10" customFormat="1" ht="45" outlineLevel="2" x14ac:dyDescent="0.25">
      <c r="A8" s="33">
        <v>26</v>
      </c>
      <c r="B8" s="34">
        <v>44953</v>
      </c>
      <c r="C8" s="35" t="s">
        <v>33</v>
      </c>
      <c r="D8" s="36" t="s">
        <v>18</v>
      </c>
      <c r="E8" s="37">
        <v>1970.6100000000001</v>
      </c>
      <c r="F8" s="37">
        <v>875.84</v>
      </c>
      <c r="G8" s="37">
        <v>492.65999999999997</v>
      </c>
      <c r="H8" s="38">
        <v>3339.11</v>
      </c>
      <c r="I8" s="39" t="s">
        <v>34</v>
      </c>
    </row>
    <row r="9" spans="1:9" s="10" customFormat="1" outlineLevel="1" x14ac:dyDescent="0.25">
      <c r="A9" s="44"/>
      <c r="B9" s="45"/>
      <c r="C9" s="46" t="s">
        <v>210</v>
      </c>
      <c r="D9" s="40"/>
      <c r="E9" s="41">
        <f>SUBTOTAL(9,E8:E8)</f>
        <v>1970.6100000000001</v>
      </c>
      <c r="F9" s="41">
        <f>SUBTOTAL(9,F8:F8)</f>
        <v>875.84</v>
      </c>
      <c r="G9" s="41">
        <f>SUBTOTAL(9,G8:G8)</f>
        <v>492.65999999999997</v>
      </c>
      <c r="H9" s="42">
        <f>SUBTOTAL(9,H8:H8)</f>
        <v>3339.11</v>
      </c>
      <c r="I9" s="43"/>
    </row>
    <row r="10" spans="1:9" s="10" customFormat="1" ht="45" outlineLevel="2" x14ac:dyDescent="0.25">
      <c r="A10" s="33">
        <v>32</v>
      </c>
      <c r="B10" s="34">
        <v>44957</v>
      </c>
      <c r="C10" s="35" t="s">
        <v>24</v>
      </c>
      <c r="D10" s="36" t="s">
        <v>18</v>
      </c>
      <c r="E10" s="37">
        <v>692.68</v>
      </c>
      <c r="F10" s="37">
        <v>527.76</v>
      </c>
      <c r="G10" s="37">
        <v>371.1</v>
      </c>
      <c r="H10" s="38">
        <v>1591.54</v>
      </c>
      <c r="I10" s="39" t="s">
        <v>25</v>
      </c>
    </row>
    <row r="11" spans="1:9" s="10" customFormat="1" outlineLevel="1" x14ac:dyDescent="0.25">
      <c r="A11" s="44"/>
      <c r="B11" s="45"/>
      <c r="C11" s="46" t="s">
        <v>211</v>
      </c>
      <c r="D11" s="40"/>
      <c r="E11" s="41">
        <f>SUBTOTAL(9,E10:E10)</f>
        <v>692.68</v>
      </c>
      <c r="F11" s="41">
        <f>SUBTOTAL(9,F10:F10)</f>
        <v>527.76</v>
      </c>
      <c r="G11" s="41">
        <f>SUBTOTAL(9,G10:G10)</f>
        <v>371.1</v>
      </c>
      <c r="H11" s="42">
        <f>SUBTOTAL(9,H10:H10)</f>
        <v>1591.54</v>
      </c>
      <c r="I11" s="43"/>
    </row>
    <row r="12" spans="1:9" s="10" customFormat="1" ht="56.25" outlineLevel="2" x14ac:dyDescent="0.25">
      <c r="A12" s="33">
        <v>30</v>
      </c>
      <c r="B12" s="34">
        <v>44957</v>
      </c>
      <c r="C12" s="35" t="s">
        <v>20</v>
      </c>
      <c r="D12" s="36" t="s">
        <v>18</v>
      </c>
      <c r="E12" s="37">
        <v>1385.36</v>
      </c>
      <c r="F12" s="37">
        <v>527.76</v>
      </c>
      <c r="G12" s="37">
        <v>371.1</v>
      </c>
      <c r="H12" s="38">
        <v>2284.2199999999998</v>
      </c>
      <c r="I12" s="39" t="s">
        <v>21</v>
      </c>
    </row>
    <row r="13" spans="1:9" s="10" customFormat="1" outlineLevel="1" x14ac:dyDescent="0.25">
      <c r="A13" s="44"/>
      <c r="B13" s="45"/>
      <c r="C13" s="46" t="s">
        <v>212</v>
      </c>
      <c r="D13" s="40"/>
      <c r="E13" s="41">
        <f>SUBTOTAL(9,E12:E12)</f>
        <v>1385.36</v>
      </c>
      <c r="F13" s="41">
        <f>SUBTOTAL(9,F12:F12)</f>
        <v>527.76</v>
      </c>
      <c r="G13" s="41">
        <f>SUBTOTAL(9,G12:G12)</f>
        <v>371.1</v>
      </c>
      <c r="H13" s="42">
        <f>SUBTOTAL(9,H12:H12)</f>
        <v>2284.2199999999998</v>
      </c>
      <c r="I13" s="43"/>
    </row>
    <row r="14" spans="1:9" s="10" customFormat="1" ht="22.5" outlineLevel="2" x14ac:dyDescent="0.25">
      <c r="A14" s="33">
        <v>6</v>
      </c>
      <c r="B14" s="34">
        <v>44943</v>
      </c>
      <c r="C14" s="35" t="s">
        <v>31</v>
      </c>
      <c r="D14" s="36" t="s">
        <v>18</v>
      </c>
      <c r="E14" s="37">
        <v>390.99</v>
      </c>
      <c r="F14" s="37">
        <v>0</v>
      </c>
      <c r="G14" s="37">
        <v>0</v>
      </c>
      <c r="H14" s="38">
        <v>390.99</v>
      </c>
      <c r="I14" s="39" t="s">
        <v>32</v>
      </c>
    </row>
    <row r="15" spans="1:9" s="10" customFormat="1" ht="33.75" outlineLevel="2" x14ac:dyDescent="0.25">
      <c r="A15" s="19">
        <v>93</v>
      </c>
      <c r="B15" s="20">
        <v>44985</v>
      </c>
      <c r="C15" s="21" t="s">
        <v>31</v>
      </c>
      <c r="D15" s="22" t="s">
        <v>18</v>
      </c>
      <c r="E15" s="23">
        <v>390.99</v>
      </c>
      <c r="F15" s="23">
        <v>0</v>
      </c>
      <c r="G15" s="23">
        <v>0</v>
      </c>
      <c r="H15" s="32">
        <v>390.99</v>
      </c>
      <c r="I15" s="24" t="s">
        <v>163</v>
      </c>
    </row>
    <row r="16" spans="1:9" s="10" customFormat="1" ht="45" outlineLevel="2" x14ac:dyDescent="0.25">
      <c r="A16" s="19">
        <v>98</v>
      </c>
      <c r="B16" s="20">
        <v>44985</v>
      </c>
      <c r="C16" s="21" t="s">
        <v>31</v>
      </c>
      <c r="D16" s="22" t="s">
        <v>18</v>
      </c>
      <c r="E16" s="23">
        <v>824.6</v>
      </c>
      <c r="F16" s="23">
        <v>0</v>
      </c>
      <c r="G16" s="23">
        <v>0</v>
      </c>
      <c r="H16" s="32">
        <v>824.6</v>
      </c>
      <c r="I16" s="24" t="s">
        <v>151</v>
      </c>
    </row>
    <row r="17" spans="1:9" s="10" customFormat="1" outlineLevel="1" x14ac:dyDescent="0.25">
      <c r="A17" s="44"/>
      <c r="B17" s="45"/>
      <c r="C17" s="46" t="s">
        <v>171</v>
      </c>
      <c r="D17" s="40"/>
      <c r="E17" s="41">
        <f>SUBTOTAL(9,E14:E16)</f>
        <v>1606.58</v>
      </c>
      <c r="F17" s="41">
        <f>SUBTOTAL(9,F14:F16)</f>
        <v>0</v>
      </c>
      <c r="G17" s="41">
        <f>SUBTOTAL(9,G14:G16)</f>
        <v>0</v>
      </c>
      <c r="H17" s="42">
        <f>SUBTOTAL(9,H14:H16)</f>
        <v>1606.58</v>
      </c>
      <c r="I17" s="43"/>
    </row>
    <row r="18" spans="1:9" s="10" customFormat="1" ht="45" outlineLevel="2" x14ac:dyDescent="0.25">
      <c r="A18" s="33">
        <v>96</v>
      </c>
      <c r="B18" s="34">
        <v>44985</v>
      </c>
      <c r="C18" s="35" t="s">
        <v>149</v>
      </c>
      <c r="D18" s="36" t="s">
        <v>18</v>
      </c>
      <c r="E18" s="37">
        <v>1385.36</v>
      </c>
      <c r="F18" s="37">
        <v>527.76</v>
      </c>
      <c r="G18" s="37">
        <v>445.32</v>
      </c>
      <c r="H18" s="38">
        <v>2358.44</v>
      </c>
      <c r="I18" s="39" t="s">
        <v>150</v>
      </c>
    </row>
    <row r="19" spans="1:9" s="10" customFormat="1" outlineLevel="1" x14ac:dyDescent="0.25">
      <c r="A19" s="44"/>
      <c r="B19" s="45"/>
      <c r="C19" s="46" t="s">
        <v>172</v>
      </c>
      <c r="D19" s="40"/>
      <c r="E19" s="41">
        <f>SUBTOTAL(9,E18:E18)</f>
        <v>1385.36</v>
      </c>
      <c r="F19" s="41">
        <f>SUBTOTAL(9,F18:F18)</f>
        <v>527.76</v>
      </c>
      <c r="G19" s="41">
        <f>SUBTOTAL(9,G18:G18)</f>
        <v>445.32</v>
      </c>
      <c r="H19" s="42">
        <f>SUBTOTAL(9,H18:H18)</f>
        <v>2358.44</v>
      </c>
      <c r="I19" s="43"/>
    </row>
    <row r="20" spans="1:9" s="10" customFormat="1" ht="45" outlineLevel="2" x14ac:dyDescent="0.25">
      <c r="A20" s="33">
        <v>31</v>
      </c>
      <c r="B20" s="34">
        <v>44957</v>
      </c>
      <c r="C20" s="35" t="s">
        <v>22</v>
      </c>
      <c r="D20" s="36" t="s">
        <v>18</v>
      </c>
      <c r="E20" s="37">
        <v>692.68</v>
      </c>
      <c r="F20" s="37">
        <v>527.76</v>
      </c>
      <c r="G20" s="37">
        <v>296.88</v>
      </c>
      <c r="H20" s="38">
        <v>1517.3200000000002</v>
      </c>
      <c r="I20" s="39" t="s">
        <v>23</v>
      </c>
    </row>
    <row r="21" spans="1:9" s="10" customFormat="1" outlineLevel="1" x14ac:dyDescent="0.25">
      <c r="A21" s="44"/>
      <c r="B21" s="45"/>
      <c r="C21" s="46" t="s">
        <v>213</v>
      </c>
      <c r="D21" s="40"/>
      <c r="E21" s="41">
        <f>SUBTOTAL(9,E20:E20)</f>
        <v>692.68</v>
      </c>
      <c r="F21" s="41">
        <f>SUBTOTAL(9,F20:F20)</f>
        <v>527.76</v>
      </c>
      <c r="G21" s="41">
        <f>SUBTOTAL(9,G20:G20)</f>
        <v>296.88</v>
      </c>
      <c r="H21" s="42">
        <f>SUBTOTAL(9,H20:H20)</f>
        <v>1517.3200000000002</v>
      </c>
      <c r="I21" s="43"/>
    </row>
    <row r="22" spans="1:9" s="10" customFormat="1" ht="22.5" outlineLevel="2" x14ac:dyDescent="0.25">
      <c r="A22" s="33">
        <v>94</v>
      </c>
      <c r="B22" s="34">
        <v>44985</v>
      </c>
      <c r="C22" s="35" t="s">
        <v>146</v>
      </c>
      <c r="D22" s="36" t="s">
        <v>18</v>
      </c>
      <c r="E22" s="37">
        <v>412.3</v>
      </c>
      <c r="F22" s="37">
        <v>395.84</v>
      </c>
      <c r="G22" s="37">
        <v>230.84</v>
      </c>
      <c r="H22" s="38">
        <v>1038.98</v>
      </c>
      <c r="I22" s="39" t="s">
        <v>147</v>
      </c>
    </row>
    <row r="23" spans="1:9" ht="45" outlineLevel="2" x14ac:dyDescent="0.25">
      <c r="A23" s="19">
        <v>95</v>
      </c>
      <c r="B23" s="20">
        <v>44985</v>
      </c>
      <c r="C23" s="21" t="s">
        <v>146</v>
      </c>
      <c r="D23" s="22" t="s">
        <v>18</v>
      </c>
      <c r="E23" s="23">
        <v>692.68</v>
      </c>
      <c r="F23" s="23">
        <v>263.88</v>
      </c>
      <c r="G23" s="23">
        <v>371.1</v>
      </c>
      <c r="H23" s="32">
        <v>1327.6599999999999</v>
      </c>
      <c r="I23" s="24" t="s">
        <v>148</v>
      </c>
    </row>
    <row r="24" spans="1:9" s="17" customFormat="1" outlineLevel="1" x14ac:dyDescent="0.25">
      <c r="A24" s="44"/>
      <c r="B24" s="45"/>
      <c r="C24" s="46" t="s">
        <v>173</v>
      </c>
      <c r="D24" s="40"/>
      <c r="E24" s="41">
        <f>SUBTOTAL(9,E22:E23)</f>
        <v>1104.98</v>
      </c>
      <c r="F24" s="41">
        <f>SUBTOTAL(9,F22:F23)</f>
        <v>659.72</v>
      </c>
      <c r="G24" s="41">
        <f>SUBTOTAL(9,G22:G23)</f>
        <v>601.94000000000005</v>
      </c>
      <c r="H24" s="42">
        <f>SUBTOTAL(9,H22:H23)</f>
        <v>2366.64</v>
      </c>
      <c r="I24" s="43"/>
    </row>
    <row r="25" spans="1:9" ht="45" outlineLevel="2" x14ac:dyDescent="0.25">
      <c r="A25" s="33">
        <v>28</v>
      </c>
      <c r="B25" s="34">
        <v>44953</v>
      </c>
      <c r="C25" s="35" t="s">
        <v>37</v>
      </c>
      <c r="D25" s="36" t="s">
        <v>18</v>
      </c>
      <c r="E25" s="37">
        <v>1970.6100000000001</v>
      </c>
      <c r="F25" s="37">
        <v>875.84</v>
      </c>
      <c r="G25" s="37">
        <v>492.65999999999997</v>
      </c>
      <c r="H25" s="38">
        <v>3339.11</v>
      </c>
      <c r="I25" s="39" t="s">
        <v>38</v>
      </c>
    </row>
    <row r="26" spans="1:9" s="17" customFormat="1" outlineLevel="1" x14ac:dyDescent="0.25">
      <c r="A26" s="44"/>
      <c r="B26" s="45"/>
      <c r="C26" s="46" t="s">
        <v>214</v>
      </c>
      <c r="D26" s="40"/>
      <c r="E26" s="41">
        <f>SUBTOTAL(9,E25:E25)</f>
        <v>1970.6100000000001</v>
      </c>
      <c r="F26" s="41">
        <f>SUBTOTAL(9,F25:F25)</f>
        <v>875.84</v>
      </c>
      <c r="G26" s="41">
        <f>SUBTOTAL(9,G25:G25)</f>
        <v>492.65999999999997</v>
      </c>
      <c r="H26" s="42">
        <f>SUBTOTAL(9,H25:H25)</f>
        <v>3339.11</v>
      </c>
      <c r="I26" s="43"/>
    </row>
    <row r="27" spans="1:9" ht="45" outlineLevel="2" x14ac:dyDescent="0.25">
      <c r="A27" s="33">
        <v>33</v>
      </c>
      <c r="B27" s="34">
        <v>44957</v>
      </c>
      <c r="C27" s="35" t="s">
        <v>26</v>
      </c>
      <c r="D27" s="36" t="s">
        <v>18</v>
      </c>
      <c r="E27" s="37">
        <v>1385.36</v>
      </c>
      <c r="F27" s="37">
        <v>527.76</v>
      </c>
      <c r="G27" s="37">
        <v>445.32</v>
      </c>
      <c r="H27" s="38">
        <v>2358.44</v>
      </c>
      <c r="I27" s="39" t="s">
        <v>27</v>
      </c>
    </row>
    <row r="28" spans="1:9" s="17" customFormat="1" outlineLevel="1" x14ac:dyDescent="0.25">
      <c r="A28" s="44"/>
      <c r="B28" s="45"/>
      <c r="C28" s="46" t="s">
        <v>215</v>
      </c>
      <c r="D28" s="40"/>
      <c r="E28" s="41">
        <f>SUBTOTAL(9,E27:E27)</f>
        <v>1385.36</v>
      </c>
      <c r="F28" s="41">
        <f>SUBTOTAL(9,F27:F27)</f>
        <v>527.76</v>
      </c>
      <c r="G28" s="41">
        <f>SUBTOTAL(9,G27:G27)</f>
        <v>445.32</v>
      </c>
      <c r="H28" s="42">
        <f>SUBTOTAL(9,H27:H27)</f>
        <v>2358.44</v>
      </c>
      <c r="I28" s="43"/>
    </row>
    <row r="29" spans="1:9" s="10" customFormat="1" ht="45" outlineLevel="2" x14ac:dyDescent="0.25">
      <c r="A29" s="33">
        <v>27</v>
      </c>
      <c r="B29" s="34">
        <v>44953</v>
      </c>
      <c r="C29" s="35" t="s">
        <v>35</v>
      </c>
      <c r="D29" s="36" t="s">
        <v>18</v>
      </c>
      <c r="E29" s="37">
        <v>1970.6100000000001</v>
      </c>
      <c r="F29" s="37">
        <v>875.84</v>
      </c>
      <c r="G29" s="37">
        <v>563.04</v>
      </c>
      <c r="H29" s="38">
        <v>3409.4900000000002</v>
      </c>
      <c r="I29" s="39" t="s">
        <v>36</v>
      </c>
    </row>
    <row r="30" spans="1:9" s="10" customFormat="1" outlineLevel="1" x14ac:dyDescent="0.25">
      <c r="A30" s="44"/>
      <c r="B30" s="45"/>
      <c r="C30" s="46" t="s">
        <v>216</v>
      </c>
      <c r="D30" s="40"/>
      <c r="E30" s="41">
        <f>SUBTOTAL(9,E29:E29)</f>
        <v>1970.6100000000001</v>
      </c>
      <c r="F30" s="41">
        <f>SUBTOTAL(9,F29:F29)</f>
        <v>875.84</v>
      </c>
      <c r="G30" s="41">
        <f>SUBTOTAL(9,G29:G29)</f>
        <v>563.04</v>
      </c>
      <c r="H30" s="42">
        <f>SUBTOTAL(9,H29:H29)</f>
        <v>3409.4900000000002</v>
      </c>
      <c r="I30" s="43"/>
    </row>
    <row r="31" spans="1:9" s="10" customFormat="1" x14ac:dyDescent="0.25">
      <c r="A31" s="44"/>
      <c r="B31" s="45"/>
      <c r="C31" s="46" t="s">
        <v>13</v>
      </c>
      <c r="D31" s="40"/>
      <c r="E31" s="41">
        <f>SUBTOTAL(9,E6:E29)</f>
        <v>14857.51</v>
      </c>
      <c r="F31" s="41">
        <f>SUBTOTAL(9,F6:F29)</f>
        <v>6453.8000000000011</v>
      </c>
      <c r="G31" s="41">
        <f>SUBTOTAL(9,G6:G29)</f>
        <v>4451.1200000000008</v>
      </c>
      <c r="H31" s="42">
        <f>SUBTOTAL(9,H6:H29)</f>
        <v>25762.43</v>
      </c>
      <c r="I31" s="43"/>
    </row>
    <row r="32" spans="1:9" s="10" customFormat="1" x14ac:dyDescent="0.25">
      <c r="A32" s="6"/>
      <c r="B32" s="7"/>
      <c r="C32" s="8"/>
      <c r="D32" s="8"/>
      <c r="E32" s="9"/>
      <c r="F32" s="9"/>
      <c r="G32" s="9"/>
      <c r="H32" s="9"/>
      <c r="I32" s="9"/>
    </row>
    <row r="33" spans="1:9" s="10" customFormat="1" x14ac:dyDescent="0.25">
      <c r="A33" s="26" t="s">
        <v>10</v>
      </c>
      <c r="B33" s="27"/>
      <c r="C33" s="27"/>
      <c r="D33" s="27"/>
      <c r="E33" s="27"/>
      <c r="F33" s="27"/>
      <c r="G33" s="27"/>
      <c r="H33" s="27"/>
      <c r="I33" s="28"/>
    </row>
    <row r="34" spans="1:9" s="10" customFormat="1" hidden="1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0" customFormat="1" ht="33.75" x14ac:dyDescent="0.25">
      <c r="A35" s="2" t="s">
        <v>1</v>
      </c>
      <c r="B35" s="3" t="s">
        <v>2</v>
      </c>
      <c r="C35" s="2" t="s">
        <v>3</v>
      </c>
      <c r="D35" s="2" t="s">
        <v>4</v>
      </c>
      <c r="E35" s="4" t="s">
        <v>5</v>
      </c>
      <c r="F35" s="4" t="s">
        <v>6</v>
      </c>
      <c r="G35" s="4" t="s">
        <v>7</v>
      </c>
      <c r="H35" s="5" t="s">
        <v>8</v>
      </c>
      <c r="I35" s="3" t="s">
        <v>9</v>
      </c>
    </row>
    <row r="36" spans="1:9" s="10" customFormat="1" ht="33.75" outlineLevel="2" x14ac:dyDescent="0.25">
      <c r="A36" s="19">
        <v>13</v>
      </c>
      <c r="B36" s="20">
        <v>44943</v>
      </c>
      <c r="C36" s="21" t="s">
        <v>59</v>
      </c>
      <c r="D36" s="22" t="s">
        <v>40</v>
      </c>
      <c r="E36" s="23">
        <v>390.99</v>
      </c>
      <c r="F36" s="23">
        <v>281.52</v>
      </c>
      <c r="G36" s="23">
        <v>679.58</v>
      </c>
      <c r="H36" s="32">
        <v>1352.0900000000001</v>
      </c>
      <c r="I36" s="24" t="s">
        <v>60</v>
      </c>
    </row>
    <row r="37" spans="1:9" s="10" customFormat="1" ht="45" outlineLevel="2" x14ac:dyDescent="0.25">
      <c r="A37" s="19">
        <v>87</v>
      </c>
      <c r="B37" s="20">
        <v>44979</v>
      </c>
      <c r="C37" s="21" t="s">
        <v>59</v>
      </c>
      <c r="D37" s="22" t="s">
        <v>40</v>
      </c>
      <c r="E37" s="23">
        <v>412.3</v>
      </c>
      <c r="F37" s="23">
        <f>395.84*3/4</f>
        <v>296.88</v>
      </c>
      <c r="G37" s="23">
        <v>713.27</v>
      </c>
      <c r="H37" s="32">
        <f>SUM(E37:G37)</f>
        <v>1422.45</v>
      </c>
      <c r="I37" s="24" t="s">
        <v>162</v>
      </c>
    </row>
    <row r="38" spans="1:9" s="10" customFormat="1" outlineLevel="1" x14ac:dyDescent="0.25">
      <c r="A38" s="44"/>
      <c r="B38" s="45"/>
      <c r="C38" s="46" t="s">
        <v>174</v>
      </c>
      <c r="D38" s="40"/>
      <c r="E38" s="41">
        <f>SUBTOTAL(9,E36:E37)</f>
        <v>803.29</v>
      </c>
      <c r="F38" s="41">
        <f>SUBTOTAL(9,F36:F37)</f>
        <v>578.4</v>
      </c>
      <c r="G38" s="41">
        <f>SUBTOTAL(9,G36:G37)</f>
        <v>1392.85</v>
      </c>
      <c r="H38" s="42">
        <f>SUBTOTAL(9,H36:H37)</f>
        <v>2774.54</v>
      </c>
      <c r="I38" s="43"/>
    </row>
    <row r="39" spans="1:9" s="10" customFormat="1" ht="33.75" outlineLevel="2" x14ac:dyDescent="0.25">
      <c r="A39" s="33">
        <v>4</v>
      </c>
      <c r="B39" s="34">
        <v>44936</v>
      </c>
      <c r="C39" s="35" t="s">
        <v>46</v>
      </c>
      <c r="D39" s="36" t="s">
        <v>40</v>
      </c>
      <c r="E39" s="37">
        <v>0</v>
      </c>
      <c r="F39" s="37">
        <v>187.68</v>
      </c>
      <c r="G39" s="37">
        <f>223.17+63.7</f>
        <v>286.87</v>
      </c>
      <c r="H39" s="38">
        <v>474.55</v>
      </c>
      <c r="I39" s="39" t="s">
        <v>99</v>
      </c>
    </row>
    <row r="40" spans="1:9" s="10" customFormat="1" ht="33.75" outlineLevel="2" x14ac:dyDescent="0.25">
      <c r="A40" s="19">
        <v>36</v>
      </c>
      <c r="B40" s="20">
        <v>44957</v>
      </c>
      <c r="C40" s="21" t="s">
        <v>46</v>
      </c>
      <c r="D40" s="22" t="s">
        <v>40</v>
      </c>
      <c r="E40" s="23">
        <v>0</v>
      </c>
      <c r="F40" s="23">
        <v>187.68</v>
      </c>
      <c r="G40" s="23">
        <v>283.41000000000003</v>
      </c>
      <c r="H40" s="32">
        <v>471.09000000000003</v>
      </c>
      <c r="I40" s="24" t="s">
        <v>78</v>
      </c>
    </row>
    <row r="41" spans="1:9" s="10" customFormat="1" ht="45" outlineLevel="2" x14ac:dyDescent="0.25">
      <c r="A41" s="19">
        <v>58</v>
      </c>
      <c r="B41" s="20">
        <v>44964</v>
      </c>
      <c r="C41" s="21" t="s">
        <v>46</v>
      </c>
      <c r="D41" s="22" t="s">
        <v>40</v>
      </c>
      <c r="E41" s="23">
        <v>0</v>
      </c>
      <c r="F41" s="23">
        <v>197.92</v>
      </c>
      <c r="G41" s="23">
        <v>298.31</v>
      </c>
      <c r="H41" s="32">
        <v>496.23</v>
      </c>
      <c r="I41" s="24" t="s">
        <v>119</v>
      </c>
    </row>
    <row r="42" spans="1:9" s="10" customFormat="1" ht="33.75" outlineLevel="2" x14ac:dyDescent="0.25">
      <c r="A42" s="19">
        <v>89</v>
      </c>
      <c r="B42" s="20">
        <v>44979</v>
      </c>
      <c r="C42" s="21" t="s">
        <v>46</v>
      </c>
      <c r="D42" s="22" t="s">
        <v>40</v>
      </c>
      <c r="E42" s="23">
        <v>0</v>
      </c>
      <c r="F42" s="23">
        <v>197.92</v>
      </c>
      <c r="G42" s="23">
        <v>300.13</v>
      </c>
      <c r="H42" s="32">
        <v>498.04999999999995</v>
      </c>
      <c r="I42" s="24" t="s">
        <v>142</v>
      </c>
    </row>
    <row r="43" spans="1:9" s="10" customFormat="1" ht="33.75" outlineLevel="2" x14ac:dyDescent="0.25">
      <c r="A43" s="19">
        <v>90</v>
      </c>
      <c r="B43" s="20">
        <v>44979</v>
      </c>
      <c r="C43" s="21" t="s">
        <v>46</v>
      </c>
      <c r="D43" s="22" t="s">
        <v>40</v>
      </c>
      <c r="E43" s="23">
        <v>0</v>
      </c>
      <c r="F43" s="23">
        <v>197.92</v>
      </c>
      <c r="G43" s="23">
        <v>300.13</v>
      </c>
      <c r="H43" s="32">
        <v>498.04999999999995</v>
      </c>
      <c r="I43" s="24" t="s">
        <v>143</v>
      </c>
    </row>
    <row r="44" spans="1:9" s="10" customFormat="1" outlineLevel="1" x14ac:dyDescent="0.25">
      <c r="A44" s="44"/>
      <c r="B44" s="45"/>
      <c r="C44" s="46" t="s">
        <v>175</v>
      </c>
      <c r="D44" s="40"/>
      <c r="E44" s="41">
        <f>SUBTOTAL(9,E39:E43)</f>
        <v>0</v>
      </c>
      <c r="F44" s="41">
        <f>SUBTOTAL(9,F39:F43)</f>
        <v>969.11999999999989</v>
      </c>
      <c r="G44" s="41">
        <f>SUBTOTAL(9,G39:G43)</f>
        <v>1468.85</v>
      </c>
      <c r="H44" s="42">
        <f>SUBTOTAL(9,H39:H43)</f>
        <v>2437.9700000000003</v>
      </c>
      <c r="I44" s="43"/>
    </row>
    <row r="45" spans="1:9" s="10" customFormat="1" ht="33.75" outlineLevel="2" x14ac:dyDescent="0.25">
      <c r="A45" s="33">
        <v>44</v>
      </c>
      <c r="B45" s="34">
        <v>44960</v>
      </c>
      <c r="C45" s="35" t="s">
        <v>110</v>
      </c>
      <c r="D45" s="36" t="s">
        <v>40</v>
      </c>
      <c r="E45" s="37">
        <v>1732.6799999999998</v>
      </c>
      <c r="F45" s="37">
        <v>923.52</v>
      </c>
      <c r="G45" s="37">
        <v>263.83999999999997</v>
      </c>
      <c r="H45" s="38">
        <v>2920.04</v>
      </c>
      <c r="I45" s="39" t="s">
        <v>111</v>
      </c>
    </row>
    <row r="46" spans="1:9" s="10" customFormat="1" outlineLevel="1" x14ac:dyDescent="0.25">
      <c r="A46" s="44"/>
      <c r="B46" s="45"/>
      <c r="C46" s="46" t="s">
        <v>176</v>
      </c>
      <c r="D46" s="40"/>
      <c r="E46" s="41">
        <f>SUBTOTAL(9,E45:E45)</f>
        <v>1732.6799999999998</v>
      </c>
      <c r="F46" s="41">
        <f>SUBTOTAL(9,F45:F45)</f>
        <v>923.52</v>
      </c>
      <c r="G46" s="41">
        <f>SUBTOTAL(9,G45:G45)</f>
        <v>263.83999999999997</v>
      </c>
      <c r="H46" s="42">
        <f>SUBTOTAL(9,H45:H45)</f>
        <v>2920.04</v>
      </c>
      <c r="I46" s="43"/>
    </row>
    <row r="47" spans="1:9" s="10" customFormat="1" ht="33.75" outlineLevel="2" x14ac:dyDescent="0.25">
      <c r="A47" s="33">
        <v>1</v>
      </c>
      <c r="B47" s="34">
        <v>44936</v>
      </c>
      <c r="C47" s="35" t="s">
        <v>39</v>
      </c>
      <c r="D47" s="36" t="s">
        <v>40</v>
      </c>
      <c r="E47" s="37">
        <v>390.99</v>
      </c>
      <c r="F47" s="37">
        <v>281.52</v>
      </c>
      <c r="G47" s="37">
        <v>722.83</v>
      </c>
      <c r="H47" s="38">
        <v>1395.3400000000001</v>
      </c>
      <c r="I47" s="39" t="s">
        <v>41</v>
      </c>
    </row>
    <row r="48" spans="1:9" s="10" customFormat="1" ht="33.75" outlineLevel="2" x14ac:dyDescent="0.25">
      <c r="A48" s="19">
        <v>21</v>
      </c>
      <c r="B48" s="20">
        <v>44950</v>
      </c>
      <c r="C48" s="21" t="s">
        <v>39</v>
      </c>
      <c r="D48" s="22" t="s">
        <v>40</v>
      </c>
      <c r="E48" s="23">
        <v>781.98</v>
      </c>
      <c r="F48" s="23">
        <v>375.36</v>
      </c>
      <c r="G48" s="23">
        <v>784.8</v>
      </c>
      <c r="H48" s="32">
        <v>1942.14</v>
      </c>
      <c r="I48" s="24" t="s">
        <v>69</v>
      </c>
    </row>
    <row r="49" spans="1:9" s="10" customFormat="1" ht="33.75" outlineLevel="2" x14ac:dyDescent="0.25">
      <c r="A49" s="19">
        <v>41</v>
      </c>
      <c r="B49" s="20">
        <v>44957</v>
      </c>
      <c r="C49" s="21" t="s">
        <v>39</v>
      </c>
      <c r="D49" s="22" t="s">
        <v>40</v>
      </c>
      <c r="E49" s="23">
        <v>390.99</v>
      </c>
      <c r="F49" s="23">
        <v>281.52</v>
      </c>
      <c r="G49" s="23">
        <v>721.1</v>
      </c>
      <c r="H49" s="32">
        <v>1393.6100000000001</v>
      </c>
      <c r="I49" s="24" t="s">
        <v>83</v>
      </c>
    </row>
    <row r="50" spans="1:9" s="10" customFormat="1" ht="24" outlineLevel="2" x14ac:dyDescent="0.25">
      <c r="A50" s="19">
        <v>48</v>
      </c>
      <c r="B50" s="20">
        <v>44964</v>
      </c>
      <c r="C50" s="21" t="s">
        <v>39</v>
      </c>
      <c r="D50" s="22" t="s">
        <v>40</v>
      </c>
      <c r="E50" s="23">
        <v>412.3</v>
      </c>
      <c r="F50" s="23">
        <v>296.88</v>
      </c>
      <c r="G50" s="23">
        <v>760.59</v>
      </c>
      <c r="H50" s="32">
        <v>1469.77</v>
      </c>
      <c r="I50" s="24" t="s">
        <v>112</v>
      </c>
    </row>
    <row r="51" spans="1:9" s="10" customFormat="1" ht="24" outlineLevel="2" x14ac:dyDescent="0.25">
      <c r="A51" s="19">
        <v>49</v>
      </c>
      <c r="B51" s="20">
        <v>44964</v>
      </c>
      <c r="C51" s="21" t="s">
        <v>39</v>
      </c>
      <c r="D51" s="22" t="s">
        <v>40</v>
      </c>
      <c r="E51" s="23">
        <v>412.3</v>
      </c>
      <c r="F51" s="23">
        <v>197.92</v>
      </c>
      <c r="G51" s="23">
        <v>758.77</v>
      </c>
      <c r="H51" s="32">
        <v>1368.99</v>
      </c>
      <c r="I51" s="24" t="s">
        <v>113</v>
      </c>
    </row>
    <row r="52" spans="1:9" s="10" customFormat="1" ht="33.75" outlineLevel="2" x14ac:dyDescent="0.25">
      <c r="A52" s="19">
        <v>64</v>
      </c>
      <c r="B52" s="20">
        <v>44971</v>
      </c>
      <c r="C52" s="21" t="s">
        <v>39</v>
      </c>
      <c r="D52" s="22" t="s">
        <v>40</v>
      </c>
      <c r="E52" s="23">
        <v>412.3</v>
      </c>
      <c r="F52" s="23">
        <v>296.88</v>
      </c>
      <c r="G52" s="23">
        <v>0</v>
      </c>
      <c r="H52" s="32">
        <v>709.18000000000006</v>
      </c>
      <c r="I52" s="24" t="s">
        <v>127</v>
      </c>
    </row>
    <row r="53" spans="1:9" s="10" customFormat="1" ht="33.75" outlineLevel="2" x14ac:dyDescent="0.25">
      <c r="A53" s="19">
        <v>65</v>
      </c>
      <c r="B53" s="20">
        <v>44971</v>
      </c>
      <c r="C53" s="21" t="s">
        <v>39</v>
      </c>
      <c r="D53" s="22" t="s">
        <v>40</v>
      </c>
      <c r="E53" s="23">
        <v>412.3</v>
      </c>
      <c r="F53" s="23">
        <v>296.88</v>
      </c>
      <c r="G53" s="23">
        <v>758.77</v>
      </c>
      <c r="H53" s="32">
        <v>1467.95</v>
      </c>
      <c r="I53" s="24" t="s">
        <v>128</v>
      </c>
    </row>
    <row r="54" spans="1:9" s="10" customFormat="1" ht="33.75" outlineLevel="2" x14ac:dyDescent="0.25">
      <c r="A54" s="19">
        <v>99</v>
      </c>
      <c r="B54" s="20">
        <v>44985</v>
      </c>
      <c r="C54" s="21" t="s">
        <v>39</v>
      </c>
      <c r="D54" s="22" t="s">
        <v>40</v>
      </c>
      <c r="E54" s="23">
        <v>412.3</v>
      </c>
      <c r="F54" s="23">
        <v>296.88</v>
      </c>
      <c r="G54" s="23">
        <v>758.77</v>
      </c>
      <c r="H54" s="32">
        <v>1467.95</v>
      </c>
      <c r="I54" s="24" t="s">
        <v>152</v>
      </c>
    </row>
    <row r="55" spans="1:9" s="10" customFormat="1" ht="33.75" outlineLevel="2" x14ac:dyDescent="0.25">
      <c r="A55" s="19">
        <v>100</v>
      </c>
      <c r="B55" s="20">
        <v>44985</v>
      </c>
      <c r="C55" s="21" t="s">
        <v>39</v>
      </c>
      <c r="D55" s="22" t="s">
        <v>40</v>
      </c>
      <c r="E55" s="23">
        <v>412.3</v>
      </c>
      <c r="F55" s="23">
        <v>296.88</v>
      </c>
      <c r="G55" s="23">
        <v>758.77</v>
      </c>
      <c r="H55" s="32">
        <v>1467.95</v>
      </c>
      <c r="I55" s="24" t="s">
        <v>153</v>
      </c>
    </row>
    <row r="56" spans="1:9" s="10" customFormat="1" ht="33.75" outlineLevel="2" x14ac:dyDescent="0.25">
      <c r="A56" s="19">
        <v>101</v>
      </c>
      <c r="B56" s="20">
        <v>44985</v>
      </c>
      <c r="C56" s="21" t="s">
        <v>39</v>
      </c>
      <c r="D56" s="22" t="s">
        <v>40</v>
      </c>
      <c r="E56" s="23">
        <v>412.3</v>
      </c>
      <c r="F56" s="23">
        <v>197.92</v>
      </c>
      <c r="G56" s="23">
        <v>551.29</v>
      </c>
      <c r="H56" s="32">
        <v>1161.51</v>
      </c>
      <c r="I56" s="24" t="s">
        <v>154</v>
      </c>
    </row>
    <row r="57" spans="1:9" s="10" customFormat="1" outlineLevel="1" x14ac:dyDescent="0.25">
      <c r="A57" s="44"/>
      <c r="B57" s="45"/>
      <c r="C57" s="46" t="s">
        <v>177</v>
      </c>
      <c r="D57" s="40"/>
      <c r="E57" s="41">
        <f>SUBTOTAL(9,E47:E56)</f>
        <v>4450.0600000000004</v>
      </c>
      <c r="F57" s="41">
        <f>SUBTOTAL(9,F47:F56)</f>
        <v>2818.6400000000003</v>
      </c>
      <c r="G57" s="41">
        <f>SUBTOTAL(9,G47:G56)</f>
        <v>6575.6900000000014</v>
      </c>
      <c r="H57" s="42">
        <f>SUBTOTAL(9,H47:H56)</f>
        <v>13844.390000000003</v>
      </c>
      <c r="I57" s="43"/>
    </row>
    <row r="58" spans="1:9" s="10" customFormat="1" ht="33.75" outlineLevel="2" x14ac:dyDescent="0.25">
      <c r="A58" s="33">
        <v>3</v>
      </c>
      <c r="B58" s="34">
        <v>44936</v>
      </c>
      <c r="C58" s="35" t="s">
        <v>44</v>
      </c>
      <c r="D58" s="36" t="s">
        <v>40</v>
      </c>
      <c r="E58" s="37">
        <v>390.99</v>
      </c>
      <c r="F58" s="37">
        <v>281.52</v>
      </c>
      <c r="G58" s="37">
        <v>695.15000000000009</v>
      </c>
      <c r="H58" s="38">
        <v>1367.66</v>
      </c>
      <c r="I58" s="39" t="s">
        <v>45</v>
      </c>
    </row>
    <row r="59" spans="1:9" s="10" customFormat="1" outlineLevel="1" x14ac:dyDescent="0.25">
      <c r="A59" s="44"/>
      <c r="B59" s="45"/>
      <c r="C59" s="46" t="s">
        <v>217</v>
      </c>
      <c r="D59" s="40"/>
      <c r="E59" s="41">
        <f>SUBTOTAL(9,E58:E58)</f>
        <v>390.99</v>
      </c>
      <c r="F59" s="41">
        <f>SUBTOTAL(9,F58:F58)</f>
        <v>281.52</v>
      </c>
      <c r="G59" s="41">
        <f>SUBTOTAL(9,G58:G58)</f>
        <v>695.15000000000009</v>
      </c>
      <c r="H59" s="42">
        <f>SUBTOTAL(9,H58:H58)</f>
        <v>1367.66</v>
      </c>
      <c r="I59" s="43"/>
    </row>
    <row r="60" spans="1:9" s="10" customFormat="1" ht="33.75" outlineLevel="2" x14ac:dyDescent="0.25">
      <c r="A60" s="33">
        <v>7</v>
      </c>
      <c r="B60" s="34">
        <v>44943</v>
      </c>
      <c r="C60" s="35" t="s">
        <v>49</v>
      </c>
      <c r="D60" s="36" t="s">
        <v>40</v>
      </c>
      <c r="E60" s="37">
        <v>0</v>
      </c>
      <c r="F60" s="37">
        <v>187.68</v>
      </c>
      <c r="G60" s="37">
        <v>119.06</v>
      </c>
      <c r="H60" s="38">
        <v>306.74</v>
      </c>
      <c r="I60" s="39" t="s">
        <v>50</v>
      </c>
    </row>
    <row r="61" spans="1:9" s="10" customFormat="1" ht="33.75" outlineLevel="2" x14ac:dyDescent="0.25">
      <c r="A61" s="19">
        <v>23</v>
      </c>
      <c r="B61" s="20">
        <v>44950</v>
      </c>
      <c r="C61" s="21" t="s">
        <v>49</v>
      </c>
      <c r="D61" s="22" t="s">
        <v>40</v>
      </c>
      <c r="E61" s="23">
        <v>0</v>
      </c>
      <c r="F61" s="23">
        <v>187.68</v>
      </c>
      <c r="G61" s="23">
        <v>119.06</v>
      </c>
      <c r="H61" s="32">
        <v>306.74</v>
      </c>
      <c r="I61" s="24" t="s">
        <v>71</v>
      </c>
    </row>
    <row r="62" spans="1:9" s="10" customFormat="1" ht="33.75" outlineLevel="2" x14ac:dyDescent="0.25">
      <c r="A62" s="19">
        <v>59</v>
      </c>
      <c r="B62" s="20">
        <v>44964</v>
      </c>
      <c r="C62" s="21" t="s">
        <v>49</v>
      </c>
      <c r="D62" s="22" t="s">
        <v>40</v>
      </c>
      <c r="E62" s="23">
        <v>0</v>
      </c>
      <c r="F62" s="23">
        <v>197.92</v>
      </c>
      <c r="G62" s="23">
        <v>125.41</v>
      </c>
      <c r="H62" s="32">
        <v>323.33</v>
      </c>
      <c r="I62" s="24" t="s">
        <v>120</v>
      </c>
    </row>
    <row r="63" spans="1:9" s="10" customFormat="1" ht="33.75" outlineLevel="2" x14ac:dyDescent="0.25">
      <c r="A63" s="19">
        <v>71</v>
      </c>
      <c r="B63" s="20">
        <v>44971</v>
      </c>
      <c r="C63" s="21" t="s">
        <v>49</v>
      </c>
      <c r="D63" s="22" t="s">
        <v>40</v>
      </c>
      <c r="E63" s="23">
        <v>0</v>
      </c>
      <c r="F63" s="23">
        <v>197.92</v>
      </c>
      <c r="G63" s="23">
        <v>125.41</v>
      </c>
      <c r="H63" s="32">
        <v>323.33</v>
      </c>
      <c r="I63" s="24" t="s">
        <v>134</v>
      </c>
    </row>
    <row r="64" spans="1:9" s="10" customFormat="1" ht="33.75" outlineLevel="2" x14ac:dyDescent="0.25">
      <c r="A64" s="19">
        <v>72</v>
      </c>
      <c r="B64" s="20">
        <v>44971</v>
      </c>
      <c r="C64" s="21" t="s">
        <v>49</v>
      </c>
      <c r="D64" s="22" t="s">
        <v>40</v>
      </c>
      <c r="E64" s="23">
        <v>0</v>
      </c>
      <c r="F64" s="23">
        <v>197.92</v>
      </c>
      <c r="G64" s="23">
        <v>125.41</v>
      </c>
      <c r="H64" s="32">
        <v>323.33</v>
      </c>
      <c r="I64" s="24" t="s">
        <v>135</v>
      </c>
    </row>
    <row r="65" spans="1:9" s="10" customFormat="1" outlineLevel="1" x14ac:dyDescent="0.25">
      <c r="A65" s="44"/>
      <c r="B65" s="45"/>
      <c r="C65" s="46" t="s">
        <v>178</v>
      </c>
      <c r="D65" s="40"/>
      <c r="E65" s="41">
        <f>SUBTOTAL(9,E60:E64)</f>
        <v>0</v>
      </c>
      <c r="F65" s="41">
        <f>SUBTOTAL(9,F60:F64)</f>
        <v>969.11999999999989</v>
      </c>
      <c r="G65" s="41">
        <f>SUBTOTAL(9,G60:G64)</f>
        <v>614.34999999999991</v>
      </c>
      <c r="H65" s="42">
        <f>SUBTOTAL(9,H60:H64)</f>
        <v>1583.4699999999998</v>
      </c>
      <c r="I65" s="43"/>
    </row>
    <row r="66" spans="1:9" s="10" customFormat="1" ht="33.75" outlineLevel="2" x14ac:dyDescent="0.25">
      <c r="A66" s="33">
        <v>60</v>
      </c>
      <c r="B66" s="34">
        <v>44964</v>
      </c>
      <c r="C66" s="35" t="s">
        <v>121</v>
      </c>
      <c r="D66" s="36" t="s">
        <v>29</v>
      </c>
      <c r="E66" s="37">
        <v>0</v>
      </c>
      <c r="F66" s="37">
        <v>0</v>
      </c>
      <c r="G66" s="37">
        <v>0</v>
      </c>
      <c r="H66" s="38">
        <v>0</v>
      </c>
      <c r="I66" s="39" t="s">
        <v>122</v>
      </c>
    </row>
    <row r="67" spans="1:9" s="10" customFormat="1" outlineLevel="1" x14ac:dyDescent="0.25">
      <c r="A67" s="44"/>
      <c r="B67" s="45"/>
      <c r="C67" s="46" t="s">
        <v>179</v>
      </c>
      <c r="D67" s="40"/>
      <c r="E67" s="41">
        <f>SUBTOTAL(9,E66:E66)</f>
        <v>0</v>
      </c>
      <c r="F67" s="41">
        <f>SUBTOTAL(9,F66:F66)</f>
        <v>0</v>
      </c>
      <c r="G67" s="41">
        <f>SUBTOTAL(9,G66:G66)</f>
        <v>0</v>
      </c>
      <c r="H67" s="42">
        <f>SUBTOTAL(9,H66:H66)</f>
        <v>0</v>
      </c>
      <c r="I67" s="43"/>
    </row>
    <row r="68" spans="1:9" s="10" customFormat="1" ht="33.75" outlineLevel="2" x14ac:dyDescent="0.25">
      <c r="A68" s="33">
        <v>18</v>
      </c>
      <c r="B68" s="34">
        <v>44950</v>
      </c>
      <c r="C68" s="35" t="s">
        <v>65</v>
      </c>
      <c r="D68" s="36" t="s">
        <v>40</v>
      </c>
      <c r="E68" s="37">
        <v>390.99</v>
      </c>
      <c r="F68" s="37">
        <v>281.52</v>
      </c>
      <c r="G68" s="37">
        <v>610.68999999999994</v>
      </c>
      <c r="H68" s="38">
        <v>1283.1999999999998</v>
      </c>
      <c r="I68" s="39" t="s">
        <v>66</v>
      </c>
    </row>
    <row r="69" spans="1:9" s="10" customFormat="1" ht="22.5" outlineLevel="2" x14ac:dyDescent="0.25">
      <c r="A69" s="19">
        <v>19</v>
      </c>
      <c r="B69" s="20">
        <v>44950</v>
      </c>
      <c r="C69" s="21" t="s">
        <v>65</v>
      </c>
      <c r="D69" s="22" t="s">
        <v>40</v>
      </c>
      <c r="E69" s="23">
        <v>0</v>
      </c>
      <c r="F69" s="23">
        <v>187.68</v>
      </c>
      <c r="G69" s="23">
        <v>672.66000000000008</v>
      </c>
      <c r="H69" s="32">
        <v>860.34000000000015</v>
      </c>
      <c r="I69" s="24" t="s">
        <v>67</v>
      </c>
    </row>
    <row r="70" spans="1:9" s="10" customFormat="1" ht="33.75" outlineLevel="2" x14ac:dyDescent="0.25">
      <c r="A70" s="19">
        <v>54</v>
      </c>
      <c r="B70" s="20">
        <v>44964</v>
      </c>
      <c r="C70" s="21" t="s">
        <v>65</v>
      </c>
      <c r="D70" s="22" t="s">
        <v>40</v>
      </c>
      <c r="E70" s="23">
        <v>412.3</v>
      </c>
      <c r="F70" s="23">
        <v>197.92</v>
      </c>
      <c r="G70" s="23">
        <v>707.81</v>
      </c>
      <c r="H70" s="32">
        <v>1318.03</v>
      </c>
      <c r="I70" s="24" t="s">
        <v>116</v>
      </c>
    </row>
    <row r="71" spans="1:9" s="10" customFormat="1" ht="45" outlineLevel="2" x14ac:dyDescent="0.25">
      <c r="A71" s="19">
        <v>73</v>
      </c>
      <c r="B71" s="20">
        <v>44971</v>
      </c>
      <c r="C71" s="21" t="s">
        <v>65</v>
      </c>
      <c r="D71" s="22" t="s">
        <v>40</v>
      </c>
      <c r="E71" s="23">
        <v>1236.9000000000001</v>
      </c>
      <c r="F71" s="23">
        <v>791.68</v>
      </c>
      <c r="G71" s="23">
        <v>774.98</v>
      </c>
      <c r="H71" s="32">
        <v>2803.56</v>
      </c>
      <c r="I71" s="24" t="s">
        <v>136</v>
      </c>
    </row>
    <row r="72" spans="1:9" s="10" customFormat="1" ht="22.5" outlineLevel="2" x14ac:dyDescent="0.25">
      <c r="A72" s="19">
        <v>105</v>
      </c>
      <c r="B72" s="20">
        <v>44985</v>
      </c>
      <c r="C72" s="21" t="s">
        <v>65</v>
      </c>
      <c r="D72" s="22" t="s">
        <v>40</v>
      </c>
      <c r="E72" s="23">
        <v>412.3</v>
      </c>
      <c r="F72" s="23">
        <v>197.92</v>
      </c>
      <c r="G72" s="23">
        <v>707.81</v>
      </c>
      <c r="H72" s="32">
        <v>1318.03</v>
      </c>
      <c r="I72" s="24" t="s">
        <v>158</v>
      </c>
    </row>
    <row r="73" spans="1:9" s="10" customFormat="1" outlineLevel="1" x14ac:dyDescent="0.25">
      <c r="A73" s="44"/>
      <c r="B73" s="45"/>
      <c r="C73" s="46" t="s">
        <v>180</v>
      </c>
      <c r="D73" s="40"/>
      <c r="E73" s="41">
        <f>SUBTOTAL(9,E68:E72)</f>
        <v>2452.4900000000002</v>
      </c>
      <c r="F73" s="41">
        <f>SUBTOTAL(9,F68:F72)</f>
        <v>1656.72</v>
      </c>
      <c r="G73" s="41">
        <f>SUBTOTAL(9,G68:G72)</f>
        <v>3473.95</v>
      </c>
      <c r="H73" s="42">
        <f>SUBTOTAL(9,H68:H72)</f>
        <v>7583.1599999999989</v>
      </c>
      <c r="I73" s="43"/>
    </row>
    <row r="74" spans="1:9" s="10" customFormat="1" ht="33.75" outlineLevel="2" x14ac:dyDescent="0.25">
      <c r="A74" s="33" t="s">
        <v>90</v>
      </c>
      <c r="B74" s="34">
        <v>44943</v>
      </c>
      <c r="C74" s="35" t="s">
        <v>72</v>
      </c>
      <c r="D74" s="36" t="s">
        <v>40</v>
      </c>
      <c r="E74" s="37">
        <v>390.99</v>
      </c>
      <c r="F74" s="37">
        <v>0</v>
      </c>
      <c r="G74" s="37">
        <v>0</v>
      </c>
      <c r="H74" s="38">
        <v>390.99</v>
      </c>
      <c r="I74" s="39" t="s">
        <v>85</v>
      </c>
    </row>
    <row r="75" spans="1:9" s="10" customFormat="1" ht="33.75" outlineLevel="2" x14ac:dyDescent="0.25">
      <c r="A75" s="19" t="s">
        <v>97</v>
      </c>
      <c r="B75" s="20">
        <v>44943</v>
      </c>
      <c r="C75" s="21" t="s">
        <v>72</v>
      </c>
      <c r="D75" s="22" t="s">
        <v>40</v>
      </c>
      <c r="E75" s="23">
        <v>781.98</v>
      </c>
      <c r="F75" s="23">
        <v>0</v>
      </c>
      <c r="G75" s="23">
        <v>0</v>
      </c>
      <c r="H75" s="32">
        <v>781.98</v>
      </c>
      <c r="I75" s="24" t="s">
        <v>96</v>
      </c>
    </row>
    <row r="76" spans="1:9" s="10" customFormat="1" ht="33.75" outlineLevel="2" x14ac:dyDescent="0.25">
      <c r="A76" s="19" t="s">
        <v>98</v>
      </c>
      <c r="B76" s="20">
        <v>44957</v>
      </c>
      <c r="C76" s="21" t="s">
        <v>72</v>
      </c>
      <c r="D76" s="22" t="s">
        <v>40</v>
      </c>
      <c r="E76" s="23">
        <v>390.99</v>
      </c>
      <c r="F76" s="23">
        <v>0</v>
      </c>
      <c r="G76" s="23">
        <v>0</v>
      </c>
      <c r="H76" s="32">
        <v>390.99</v>
      </c>
      <c r="I76" s="24" t="s">
        <v>95</v>
      </c>
    </row>
    <row r="77" spans="1:9" s="10" customFormat="1" ht="33.75" outlineLevel="2" x14ac:dyDescent="0.25">
      <c r="A77" s="19">
        <v>24</v>
      </c>
      <c r="B77" s="20">
        <v>44950</v>
      </c>
      <c r="C77" s="21" t="s">
        <v>72</v>
      </c>
      <c r="D77" s="22" t="s">
        <v>40</v>
      </c>
      <c r="E77" s="23">
        <v>0</v>
      </c>
      <c r="F77" s="23">
        <v>187.68</v>
      </c>
      <c r="G77" s="23">
        <v>468.52</v>
      </c>
      <c r="H77" s="32">
        <v>656.2</v>
      </c>
      <c r="I77" s="24" t="s">
        <v>73</v>
      </c>
    </row>
    <row r="78" spans="1:9" ht="33.75" outlineLevel="2" x14ac:dyDescent="0.25">
      <c r="A78" s="19">
        <v>91</v>
      </c>
      <c r="B78" s="20">
        <v>44979</v>
      </c>
      <c r="C78" s="21" t="s">
        <v>72</v>
      </c>
      <c r="D78" s="22" t="s">
        <v>40</v>
      </c>
      <c r="E78" s="23">
        <v>824.6</v>
      </c>
      <c r="F78" s="23">
        <v>395.84</v>
      </c>
      <c r="G78" s="23">
        <v>493.05</v>
      </c>
      <c r="H78" s="32">
        <v>1713.49</v>
      </c>
      <c r="I78" s="24" t="s">
        <v>144</v>
      </c>
    </row>
    <row r="79" spans="1:9" ht="33.75" outlineLevel="2" x14ac:dyDescent="0.25">
      <c r="A79" s="19">
        <v>110</v>
      </c>
      <c r="B79" s="20">
        <v>44985</v>
      </c>
      <c r="C79" s="21" t="s">
        <v>72</v>
      </c>
      <c r="D79" s="22" t="s">
        <v>40</v>
      </c>
      <c r="E79" s="23">
        <v>412.3</v>
      </c>
      <c r="F79" s="23">
        <v>395.84</v>
      </c>
      <c r="G79" s="23">
        <v>560.22</v>
      </c>
      <c r="H79" s="32">
        <v>1368.3600000000001</v>
      </c>
      <c r="I79" s="24" t="s">
        <v>160</v>
      </c>
    </row>
    <row r="80" spans="1:9" s="17" customFormat="1" outlineLevel="1" x14ac:dyDescent="0.25">
      <c r="A80" s="44"/>
      <c r="B80" s="45"/>
      <c r="C80" s="46" t="s">
        <v>181</v>
      </c>
      <c r="D80" s="40"/>
      <c r="E80" s="41">
        <f>SUBTOTAL(9,E74:E79)</f>
        <v>2800.86</v>
      </c>
      <c r="F80" s="41">
        <f>SUBTOTAL(9,F74:F79)</f>
        <v>979.3599999999999</v>
      </c>
      <c r="G80" s="41">
        <f>SUBTOTAL(9,G74:G79)</f>
        <v>1521.79</v>
      </c>
      <c r="H80" s="42">
        <f>SUBTOTAL(9,H74:H79)</f>
        <v>5302.01</v>
      </c>
      <c r="I80" s="43"/>
    </row>
    <row r="81" spans="1:9" ht="33.75" outlineLevel="2" x14ac:dyDescent="0.25">
      <c r="A81" s="33">
        <v>45</v>
      </c>
      <c r="B81" s="34">
        <v>44964</v>
      </c>
      <c r="C81" s="35" t="s">
        <v>102</v>
      </c>
      <c r="D81" s="36" t="s">
        <v>40</v>
      </c>
      <c r="E81" s="37">
        <v>0</v>
      </c>
      <c r="F81" s="37">
        <v>187.68</v>
      </c>
      <c r="G81" s="37">
        <v>109.46</v>
      </c>
      <c r="H81" s="38">
        <v>297.14</v>
      </c>
      <c r="I81" s="39" t="s">
        <v>103</v>
      </c>
    </row>
    <row r="82" spans="1:9" ht="33.75" outlineLevel="2" x14ac:dyDescent="0.25">
      <c r="A82" s="19">
        <v>69</v>
      </c>
      <c r="B82" s="20">
        <v>44971</v>
      </c>
      <c r="C82" s="21" t="s">
        <v>102</v>
      </c>
      <c r="D82" s="22" t="s">
        <v>40</v>
      </c>
      <c r="E82" s="23">
        <v>0</v>
      </c>
      <c r="F82" s="23">
        <v>197.92</v>
      </c>
      <c r="G82" s="23">
        <v>115.42</v>
      </c>
      <c r="H82" s="32">
        <v>313.33999999999997</v>
      </c>
      <c r="I82" s="24" t="s">
        <v>132</v>
      </c>
    </row>
    <row r="83" spans="1:9" ht="33.75" outlineLevel="2" x14ac:dyDescent="0.25">
      <c r="A83" s="19">
        <v>92</v>
      </c>
      <c r="B83" s="20">
        <v>44979</v>
      </c>
      <c r="C83" s="21" t="s">
        <v>102</v>
      </c>
      <c r="D83" s="22" t="s">
        <v>40</v>
      </c>
      <c r="E83" s="23">
        <v>0</v>
      </c>
      <c r="F83" s="23">
        <v>98.96</v>
      </c>
      <c r="G83" s="23">
        <v>115.42</v>
      </c>
      <c r="H83" s="32">
        <v>214.38</v>
      </c>
      <c r="I83" s="24" t="s">
        <v>145</v>
      </c>
    </row>
    <row r="84" spans="1:9" s="17" customFormat="1" outlineLevel="1" x14ac:dyDescent="0.25">
      <c r="A84" s="44"/>
      <c r="B84" s="45"/>
      <c r="C84" s="46" t="s">
        <v>182</v>
      </c>
      <c r="D84" s="40"/>
      <c r="E84" s="41">
        <f>SUBTOTAL(9,E81:E83)</f>
        <v>0</v>
      </c>
      <c r="F84" s="41">
        <f>SUBTOTAL(9,F81:F83)</f>
        <v>484.56</v>
      </c>
      <c r="G84" s="41">
        <f>SUBTOTAL(9,G81:G83)</f>
        <v>340.3</v>
      </c>
      <c r="H84" s="42">
        <f>SUBTOTAL(9,H81:H83)</f>
        <v>824.86</v>
      </c>
      <c r="I84" s="43"/>
    </row>
    <row r="85" spans="1:9" ht="33.75" outlineLevel="2" x14ac:dyDescent="0.25">
      <c r="A85" s="33">
        <v>46</v>
      </c>
      <c r="B85" s="34">
        <v>44964</v>
      </c>
      <c r="C85" s="35" t="s">
        <v>104</v>
      </c>
      <c r="D85" s="36" t="s">
        <v>40</v>
      </c>
      <c r="E85" s="37">
        <v>0</v>
      </c>
      <c r="F85" s="37">
        <v>187.68</v>
      </c>
      <c r="G85" s="37">
        <v>22.49</v>
      </c>
      <c r="H85" s="38">
        <v>210.17000000000002</v>
      </c>
      <c r="I85" s="39" t="s">
        <v>105</v>
      </c>
    </row>
    <row r="86" spans="1:9" ht="33.75" outlineLevel="2" x14ac:dyDescent="0.25">
      <c r="A86" s="19">
        <v>47</v>
      </c>
      <c r="B86" s="20">
        <v>44964</v>
      </c>
      <c r="C86" s="21" t="s">
        <v>104</v>
      </c>
      <c r="D86" s="22" t="s">
        <v>40</v>
      </c>
      <c r="E86" s="23">
        <v>0</v>
      </c>
      <c r="F86" s="23">
        <v>93.84</v>
      </c>
      <c r="G86" s="23">
        <v>89.65</v>
      </c>
      <c r="H86" s="32">
        <v>183.49</v>
      </c>
      <c r="I86" s="24" t="s">
        <v>106</v>
      </c>
    </row>
    <row r="87" spans="1:9" ht="33.75" outlineLevel="2" x14ac:dyDescent="0.25">
      <c r="A87" s="19">
        <v>83</v>
      </c>
      <c r="B87" s="20">
        <v>44971</v>
      </c>
      <c r="C87" s="21" t="s">
        <v>104</v>
      </c>
      <c r="D87" s="22" t="s">
        <v>40</v>
      </c>
      <c r="E87" s="23">
        <v>0</v>
      </c>
      <c r="F87" s="23">
        <v>197.92</v>
      </c>
      <c r="G87" s="23">
        <v>98.11</v>
      </c>
      <c r="H87" s="32">
        <v>296.02999999999997</v>
      </c>
      <c r="I87" s="24" t="s">
        <v>138</v>
      </c>
    </row>
    <row r="88" spans="1:9" s="17" customFormat="1" outlineLevel="1" x14ac:dyDescent="0.25">
      <c r="A88" s="44"/>
      <c r="B88" s="45"/>
      <c r="C88" s="46" t="s">
        <v>183</v>
      </c>
      <c r="D88" s="40"/>
      <c r="E88" s="41">
        <f>SUBTOTAL(9,E85:E87)</f>
        <v>0</v>
      </c>
      <c r="F88" s="41">
        <f>SUBTOTAL(9,F85:F87)</f>
        <v>479.43999999999994</v>
      </c>
      <c r="G88" s="41">
        <f>SUBTOTAL(9,G85:G87)</f>
        <v>210.25</v>
      </c>
      <c r="H88" s="42">
        <f>SUBTOTAL(9,H85:H87)</f>
        <v>689.69</v>
      </c>
      <c r="I88" s="43"/>
    </row>
    <row r="89" spans="1:9" ht="22.5" outlineLevel="2" x14ac:dyDescent="0.25">
      <c r="A89" s="33">
        <v>35</v>
      </c>
      <c r="B89" s="34">
        <v>44957</v>
      </c>
      <c r="C89" s="35" t="s">
        <v>76</v>
      </c>
      <c r="D89" s="36" t="s">
        <v>40</v>
      </c>
      <c r="E89" s="37">
        <v>390.99</v>
      </c>
      <c r="F89" s="37">
        <v>281.52</v>
      </c>
      <c r="G89" s="37">
        <v>429.7</v>
      </c>
      <c r="H89" s="38">
        <v>1102.21</v>
      </c>
      <c r="I89" s="39" t="s">
        <v>77</v>
      </c>
    </row>
    <row r="90" spans="1:9" ht="22.5" outlineLevel="2" x14ac:dyDescent="0.25">
      <c r="A90" s="19">
        <v>57</v>
      </c>
      <c r="B90" s="20">
        <v>44964</v>
      </c>
      <c r="C90" s="21" t="s">
        <v>76</v>
      </c>
      <c r="D90" s="22" t="s">
        <v>40</v>
      </c>
      <c r="E90" s="23">
        <v>412.3</v>
      </c>
      <c r="F90" s="23">
        <v>395.84</v>
      </c>
      <c r="G90" s="23">
        <v>367.5</v>
      </c>
      <c r="H90" s="32">
        <v>1175.6399999999999</v>
      </c>
      <c r="I90" s="24" t="s">
        <v>118</v>
      </c>
    </row>
    <row r="91" spans="1:9" ht="45" outlineLevel="2" x14ac:dyDescent="0.25">
      <c r="A91" s="19">
        <v>82</v>
      </c>
      <c r="B91" s="20">
        <v>44971</v>
      </c>
      <c r="C91" s="21" t="s">
        <v>76</v>
      </c>
      <c r="D91" s="22" t="s">
        <v>40</v>
      </c>
      <c r="E91" s="23">
        <v>412.3</v>
      </c>
      <c r="F91" s="23">
        <v>395.84</v>
      </c>
      <c r="G91" s="23">
        <v>365.65</v>
      </c>
      <c r="H91" s="32">
        <v>1173.79</v>
      </c>
      <c r="I91" s="24" t="s">
        <v>137</v>
      </c>
    </row>
    <row r="92" spans="1:9" s="17" customFormat="1" outlineLevel="1" x14ac:dyDescent="0.25">
      <c r="A92" s="44"/>
      <c r="B92" s="45"/>
      <c r="C92" s="46" t="s">
        <v>184</v>
      </c>
      <c r="D92" s="40"/>
      <c r="E92" s="41">
        <f>SUBTOTAL(9,E89:E91)</f>
        <v>1215.5899999999999</v>
      </c>
      <c r="F92" s="41">
        <f>SUBTOTAL(9,F89:F91)</f>
        <v>1073.1999999999998</v>
      </c>
      <c r="G92" s="41">
        <f>SUBTOTAL(9,G89:G91)</f>
        <v>1162.8499999999999</v>
      </c>
      <c r="H92" s="42">
        <f>SUBTOTAL(9,H89:H91)</f>
        <v>3451.64</v>
      </c>
      <c r="I92" s="43"/>
    </row>
    <row r="93" spans="1:9" ht="33.75" outlineLevel="2" x14ac:dyDescent="0.25">
      <c r="A93" s="33">
        <v>20</v>
      </c>
      <c r="B93" s="34">
        <v>44950</v>
      </c>
      <c r="C93" s="35" t="s">
        <v>28</v>
      </c>
      <c r="D93" s="36" t="s">
        <v>29</v>
      </c>
      <c r="E93" s="37">
        <v>390.99</v>
      </c>
      <c r="F93" s="37">
        <v>187.68</v>
      </c>
      <c r="G93" s="37">
        <v>674.39</v>
      </c>
      <c r="H93" s="38">
        <v>1253.06</v>
      </c>
      <c r="I93" s="39" t="s">
        <v>68</v>
      </c>
    </row>
    <row r="94" spans="1:9" ht="33.75" outlineLevel="2" x14ac:dyDescent="0.25">
      <c r="A94" s="19">
        <v>43</v>
      </c>
      <c r="B94" s="20">
        <v>44957</v>
      </c>
      <c r="C94" s="21" t="s">
        <v>28</v>
      </c>
      <c r="D94" s="22" t="s">
        <v>29</v>
      </c>
      <c r="E94" s="23">
        <v>412.3</v>
      </c>
      <c r="F94" s="23">
        <v>197.92</v>
      </c>
      <c r="G94" s="23">
        <v>709.63</v>
      </c>
      <c r="H94" s="32">
        <v>1319.85</v>
      </c>
      <c r="I94" s="24" t="s">
        <v>30</v>
      </c>
    </row>
    <row r="95" spans="1:9" ht="22.5" outlineLevel="2" x14ac:dyDescent="0.25">
      <c r="A95" s="19">
        <v>111</v>
      </c>
      <c r="B95" s="20">
        <v>44985</v>
      </c>
      <c r="C95" s="21" t="s">
        <v>28</v>
      </c>
      <c r="D95" s="22" t="s">
        <v>29</v>
      </c>
      <c r="E95" s="23">
        <v>412.3</v>
      </c>
      <c r="F95" s="23">
        <v>296.88</v>
      </c>
      <c r="G95" s="23">
        <v>707.81</v>
      </c>
      <c r="H95" s="32">
        <v>1416.99</v>
      </c>
      <c r="I95" s="24" t="s">
        <v>161</v>
      </c>
    </row>
    <row r="96" spans="1:9" s="17" customFormat="1" outlineLevel="1" x14ac:dyDescent="0.25">
      <c r="A96" s="44"/>
      <c r="B96" s="45"/>
      <c r="C96" s="46" t="s">
        <v>185</v>
      </c>
      <c r="D96" s="40"/>
      <c r="E96" s="41">
        <f>SUBTOTAL(9,E93:E95)</f>
        <v>1215.5899999999999</v>
      </c>
      <c r="F96" s="41">
        <f>SUBTOTAL(9,F93:F95)</f>
        <v>682.48</v>
      </c>
      <c r="G96" s="41">
        <f>SUBTOTAL(9,G93:G95)</f>
        <v>2091.83</v>
      </c>
      <c r="H96" s="42">
        <f>SUBTOTAL(9,H93:H95)</f>
        <v>3989.8999999999996</v>
      </c>
      <c r="I96" s="43"/>
    </row>
    <row r="97" spans="1:9" ht="33.75" outlineLevel="2" x14ac:dyDescent="0.25">
      <c r="A97" s="33">
        <v>2</v>
      </c>
      <c r="B97" s="34">
        <v>44936</v>
      </c>
      <c r="C97" s="35" t="s">
        <v>42</v>
      </c>
      <c r="D97" s="36" t="s">
        <v>40</v>
      </c>
      <c r="E97" s="37">
        <v>390.99</v>
      </c>
      <c r="F97" s="37">
        <v>281.52</v>
      </c>
      <c r="G97" s="37">
        <v>109.46</v>
      </c>
      <c r="H97" s="38">
        <v>781.97</v>
      </c>
      <c r="I97" s="39" t="s">
        <v>43</v>
      </c>
    </row>
    <row r="98" spans="1:9" ht="33.75" outlineLevel="2" x14ac:dyDescent="0.25">
      <c r="A98" s="19">
        <v>22</v>
      </c>
      <c r="B98" s="20">
        <v>44950</v>
      </c>
      <c r="C98" s="21" t="s">
        <v>42</v>
      </c>
      <c r="D98" s="22" t="s">
        <v>40</v>
      </c>
      <c r="E98" s="23">
        <v>390.99</v>
      </c>
      <c r="F98" s="23">
        <v>281.52</v>
      </c>
      <c r="G98" s="23">
        <v>273.94999999999993</v>
      </c>
      <c r="H98" s="32">
        <v>946.45999999999992</v>
      </c>
      <c r="I98" s="24" t="s">
        <v>70</v>
      </c>
    </row>
    <row r="99" spans="1:9" ht="33.75" outlineLevel="2" x14ac:dyDescent="0.25">
      <c r="A99" s="19">
        <v>55</v>
      </c>
      <c r="B99" s="20">
        <v>44964</v>
      </c>
      <c r="C99" s="21" t="s">
        <v>42</v>
      </c>
      <c r="D99" s="22" t="s">
        <v>40</v>
      </c>
      <c r="E99" s="23">
        <v>412.3</v>
      </c>
      <c r="F99" s="23">
        <v>395.84</v>
      </c>
      <c r="G99" s="23">
        <v>288.54999999999995</v>
      </c>
      <c r="H99" s="32">
        <v>1096.69</v>
      </c>
      <c r="I99" s="24" t="s">
        <v>165</v>
      </c>
    </row>
    <row r="100" spans="1:9" ht="33.75" outlineLevel="2" x14ac:dyDescent="0.25">
      <c r="A100" s="19" t="s">
        <v>166</v>
      </c>
      <c r="B100" s="20">
        <v>44964</v>
      </c>
      <c r="C100" s="21" t="s">
        <v>42</v>
      </c>
      <c r="D100" s="22" t="s">
        <v>40</v>
      </c>
      <c r="E100" s="23">
        <v>0</v>
      </c>
      <c r="F100" s="23">
        <v>0</v>
      </c>
      <c r="G100" s="23">
        <v>207.65</v>
      </c>
      <c r="H100" s="32">
        <v>207.65</v>
      </c>
      <c r="I100" s="24" t="s">
        <v>169</v>
      </c>
    </row>
    <row r="101" spans="1:9" ht="33.75" outlineLevel="2" x14ac:dyDescent="0.25">
      <c r="A101" s="19" t="s">
        <v>167</v>
      </c>
      <c r="B101" s="20">
        <v>44964</v>
      </c>
      <c r="C101" s="21" t="s">
        <v>42</v>
      </c>
      <c r="D101" s="22" t="s">
        <v>40</v>
      </c>
      <c r="E101" s="23">
        <v>0</v>
      </c>
      <c r="F101" s="23">
        <v>0</v>
      </c>
      <c r="G101" s="23">
        <v>63.7</v>
      </c>
      <c r="H101" s="32">
        <v>63.7</v>
      </c>
      <c r="I101" s="24" t="s">
        <v>168</v>
      </c>
    </row>
    <row r="102" spans="1:9" ht="33.75" outlineLevel="2" x14ac:dyDescent="0.25">
      <c r="A102" s="19">
        <v>85</v>
      </c>
      <c r="B102" s="20">
        <v>44971</v>
      </c>
      <c r="C102" s="21" t="s">
        <v>42</v>
      </c>
      <c r="D102" s="22" t="s">
        <v>40</v>
      </c>
      <c r="E102" s="23">
        <v>412.3</v>
      </c>
      <c r="F102" s="23">
        <v>296.88</v>
      </c>
      <c r="G102" s="23">
        <v>808.08</v>
      </c>
      <c r="H102" s="32">
        <f>SUM(E102:G102)</f>
        <v>1517.2600000000002</v>
      </c>
      <c r="I102" s="24" t="s">
        <v>164</v>
      </c>
    </row>
    <row r="103" spans="1:9" s="17" customFormat="1" outlineLevel="1" x14ac:dyDescent="0.25">
      <c r="A103" s="44"/>
      <c r="B103" s="45"/>
      <c r="C103" s="46" t="s">
        <v>186</v>
      </c>
      <c r="D103" s="40"/>
      <c r="E103" s="41">
        <f>SUBTOTAL(9,E97:E102)</f>
        <v>1606.58</v>
      </c>
      <c r="F103" s="41">
        <f>SUBTOTAL(9,F97:F102)</f>
        <v>1255.7599999999998</v>
      </c>
      <c r="G103" s="41">
        <f>SUBTOTAL(9,G97:G102)</f>
        <v>1751.3899999999999</v>
      </c>
      <c r="H103" s="42">
        <f>SUBTOTAL(9,H97:H102)</f>
        <v>4613.7299999999996</v>
      </c>
      <c r="I103" s="43"/>
    </row>
    <row r="104" spans="1:9" ht="22.5" outlineLevel="2" x14ac:dyDescent="0.25">
      <c r="A104" s="33">
        <v>8</v>
      </c>
      <c r="B104" s="34">
        <v>44943</v>
      </c>
      <c r="C104" s="35" t="s">
        <v>51</v>
      </c>
      <c r="D104" s="36" t="s">
        <v>40</v>
      </c>
      <c r="E104" s="37">
        <v>390.99</v>
      </c>
      <c r="F104" s="37">
        <v>375.36</v>
      </c>
      <c r="G104" s="37">
        <v>479.21</v>
      </c>
      <c r="H104" s="38">
        <v>1245.56</v>
      </c>
      <c r="I104" s="39" t="s">
        <v>52</v>
      </c>
    </row>
    <row r="105" spans="1:9" ht="22.5" outlineLevel="2" x14ac:dyDescent="0.25">
      <c r="A105" s="19">
        <v>63</v>
      </c>
      <c r="B105" s="20">
        <v>44971</v>
      </c>
      <c r="C105" s="21" t="s">
        <v>51</v>
      </c>
      <c r="D105" s="22" t="s">
        <v>40</v>
      </c>
      <c r="E105" s="23">
        <v>0</v>
      </c>
      <c r="F105" s="23">
        <v>197.92</v>
      </c>
      <c r="G105" s="23">
        <v>473.2</v>
      </c>
      <c r="H105" s="32">
        <v>671.12</v>
      </c>
      <c r="I105" s="24" t="s">
        <v>126</v>
      </c>
    </row>
    <row r="106" spans="1:9" s="17" customFormat="1" outlineLevel="1" x14ac:dyDescent="0.25">
      <c r="A106" s="44"/>
      <c r="B106" s="45"/>
      <c r="C106" s="46" t="s">
        <v>187</v>
      </c>
      <c r="D106" s="40"/>
      <c r="E106" s="41">
        <f>SUBTOTAL(9,E104:E105)</f>
        <v>390.99</v>
      </c>
      <c r="F106" s="41">
        <f>SUBTOTAL(9,F104:F105)</f>
        <v>573.28</v>
      </c>
      <c r="G106" s="41">
        <f>SUBTOTAL(9,G104:G105)</f>
        <v>952.41</v>
      </c>
      <c r="H106" s="42">
        <f>SUBTOTAL(9,H104:H105)</f>
        <v>1916.6799999999998</v>
      </c>
      <c r="I106" s="43"/>
    </row>
    <row r="107" spans="1:9" ht="33.75" outlineLevel="2" x14ac:dyDescent="0.25">
      <c r="A107" s="33">
        <v>25</v>
      </c>
      <c r="B107" s="34">
        <v>44950</v>
      </c>
      <c r="C107" s="35" t="s">
        <v>74</v>
      </c>
      <c r="D107" s="36" t="s">
        <v>40</v>
      </c>
      <c r="E107" s="37">
        <v>390.99</v>
      </c>
      <c r="F107" s="37">
        <v>281.52</v>
      </c>
      <c r="G107" s="37">
        <v>1470.19</v>
      </c>
      <c r="H107" s="38">
        <v>2142.6999999999998</v>
      </c>
      <c r="I107" s="39" t="s">
        <v>75</v>
      </c>
    </row>
    <row r="108" spans="1:9" ht="33.75" outlineLevel="2" x14ac:dyDescent="0.25">
      <c r="A108" s="19">
        <v>70</v>
      </c>
      <c r="B108" s="20">
        <v>44971</v>
      </c>
      <c r="C108" s="21" t="s">
        <v>74</v>
      </c>
      <c r="D108" s="22" t="s">
        <v>40</v>
      </c>
      <c r="E108" s="23">
        <v>0</v>
      </c>
      <c r="F108" s="23">
        <v>98.96</v>
      </c>
      <c r="G108" s="23">
        <v>3.64</v>
      </c>
      <c r="H108" s="32">
        <v>102.6</v>
      </c>
      <c r="I108" s="24" t="s">
        <v>133</v>
      </c>
    </row>
    <row r="109" spans="1:9" ht="33.75" outlineLevel="2" x14ac:dyDescent="0.25">
      <c r="A109" s="19">
        <v>106</v>
      </c>
      <c r="B109" s="20">
        <v>44985</v>
      </c>
      <c r="C109" s="21" t="s">
        <v>74</v>
      </c>
      <c r="D109" s="22" t="s">
        <v>40</v>
      </c>
      <c r="E109" s="23">
        <v>0</v>
      </c>
      <c r="F109" s="23">
        <v>197.92</v>
      </c>
      <c r="G109" s="23">
        <v>889.81</v>
      </c>
      <c r="H109" s="32">
        <v>1087.73</v>
      </c>
      <c r="I109" s="24" t="s">
        <v>159</v>
      </c>
    </row>
    <row r="110" spans="1:9" s="17" customFormat="1" outlineLevel="1" x14ac:dyDescent="0.25">
      <c r="A110" s="44"/>
      <c r="B110" s="45"/>
      <c r="C110" s="46" t="s">
        <v>188</v>
      </c>
      <c r="D110" s="40"/>
      <c r="E110" s="41">
        <f>SUBTOTAL(9,E107:E109)</f>
        <v>390.99</v>
      </c>
      <c r="F110" s="41">
        <f>SUBTOTAL(9,F107:F109)</f>
        <v>578.4</v>
      </c>
      <c r="G110" s="41">
        <f>SUBTOTAL(9,G107:G109)</f>
        <v>2363.6400000000003</v>
      </c>
      <c r="H110" s="42">
        <f>SUBTOTAL(9,H107:H109)</f>
        <v>3333.0299999999997</v>
      </c>
      <c r="I110" s="43"/>
    </row>
    <row r="111" spans="1:9" ht="33.75" outlineLevel="2" x14ac:dyDescent="0.25">
      <c r="A111" s="33" t="s">
        <v>91</v>
      </c>
      <c r="B111" s="34">
        <v>44950</v>
      </c>
      <c r="C111" s="35" t="s">
        <v>53</v>
      </c>
      <c r="D111" s="36" t="s">
        <v>40</v>
      </c>
      <c r="E111" s="37">
        <v>0</v>
      </c>
      <c r="F111" s="37">
        <v>187.68</v>
      </c>
      <c r="G111" s="37">
        <v>103.8</v>
      </c>
      <c r="H111" s="38">
        <v>291.48</v>
      </c>
      <c r="I111" s="39" t="s">
        <v>86</v>
      </c>
    </row>
    <row r="112" spans="1:9" ht="45" outlineLevel="2" x14ac:dyDescent="0.25">
      <c r="A112" s="19" t="s">
        <v>92</v>
      </c>
      <c r="B112" s="20">
        <v>44950</v>
      </c>
      <c r="C112" s="21" t="s">
        <v>53</v>
      </c>
      <c r="D112" s="22" t="s">
        <v>40</v>
      </c>
      <c r="E112" s="23">
        <v>0</v>
      </c>
      <c r="F112" s="23">
        <v>187.68</v>
      </c>
      <c r="G112" s="23">
        <v>103.8</v>
      </c>
      <c r="H112" s="32">
        <v>291.48</v>
      </c>
      <c r="I112" s="24" t="s">
        <v>87</v>
      </c>
    </row>
    <row r="113" spans="1:9" ht="33.75" outlineLevel="2" x14ac:dyDescent="0.25">
      <c r="A113" s="19" t="s">
        <v>93</v>
      </c>
      <c r="B113" s="20">
        <v>44950</v>
      </c>
      <c r="C113" s="21" t="s">
        <v>53</v>
      </c>
      <c r="D113" s="22" t="s">
        <v>40</v>
      </c>
      <c r="E113" s="23">
        <v>0</v>
      </c>
      <c r="F113" s="23">
        <v>187.68</v>
      </c>
      <c r="G113" s="23">
        <v>103.8</v>
      </c>
      <c r="H113" s="32">
        <v>291.48</v>
      </c>
      <c r="I113" s="24" t="s">
        <v>88</v>
      </c>
    </row>
    <row r="114" spans="1:9" ht="22.5" outlineLevel="2" x14ac:dyDescent="0.25">
      <c r="A114" s="19" t="s">
        <v>94</v>
      </c>
      <c r="B114" s="20">
        <v>44950</v>
      </c>
      <c r="C114" s="21" t="s">
        <v>53</v>
      </c>
      <c r="D114" s="22" t="s">
        <v>40</v>
      </c>
      <c r="E114" s="23">
        <v>0</v>
      </c>
      <c r="F114" s="23">
        <v>187.68</v>
      </c>
      <c r="G114" s="23">
        <v>103.8</v>
      </c>
      <c r="H114" s="32">
        <v>291.48</v>
      </c>
      <c r="I114" s="24" t="s">
        <v>89</v>
      </c>
    </row>
    <row r="115" spans="1:9" ht="22.5" outlineLevel="2" x14ac:dyDescent="0.25">
      <c r="A115" s="19">
        <v>9</v>
      </c>
      <c r="B115" s="20">
        <v>44943</v>
      </c>
      <c r="C115" s="21" t="s">
        <v>53</v>
      </c>
      <c r="D115" s="22" t="s">
        <v>40</v>
      </c>
      <c r="E115" s="23">
        <v>0</v>
      </c>
      <c r="F115" s="23">
        <v>187.68</v>
      </c>
      <c r="G115" s="23">
        <v>103.8</v>
      </c>
      <c r="H115" s="32">
        <v>291.48</v>
      </c>
      <c r="I115" s="24" t="s">
        <v>54</v>
      </c>
    </row>
    <row r="116" spans="1:9" ht="22.5" outlineLevel="2" x14ac:dyDescent="0.25">
      <c r="A116" s="19">
        <v>10</v>
      </c>
      <c r="B116" s="20">
        <v>44943</v>
      </c>
      <c r="C116" s="21" t="s">
        <v>53</v>
      </c>
      <c r="D116" s="22" t="s">
        <v>40</v>
      </c>
      <c r="E116" s="23">
        <v>0</v>
      </c>
      <c r="F116" s="23">
        <v>187.68</v>
      </c>
      <c r="G116" s="23">
        <v>103.8</v>
      </c>
      <c r="H116" s="32">
        <v>291.48</v>
      </c>
      <c r="I116" s="24" t="s">
        <v>55</v>
      </c>
    </row>
    <row r="117" spans="1:9" ht="33.75" outlineLevel="2" x14ac:dyDescent="0.25">
      <c r="A117" s="19">
        <v>14</v>
      </c>
      <c r="B117" s="20">
        <v>44943</v>
      </c>
      <c r="C117" s="21" t="s">
        <v>53</v>
      </c>
      <c r="D117" s="22" t="s">
        <v>40</v>
      </c>
      <c r="E117" s="23">
        <v>2189.6</v>
      </c>
      <c r="F117" s="23">
        <v>875.76</v>
      </c>
      <c r="G117" s="23">
        <v>250.2</v>
      </c>
      <c r="H117" s="32">
        <v>3315.5599999999995</v>
      </c>
      <c r="I117" s="24" t="s">
        <v>61</v>
      </c>
    </row>
    <row r="118" spans="1:9" ht="33.75" outlineLevel="2" x14ac:dyDescent="0.25">
      <c r="A118" s="19">
        <v>15</v>
      </c>
      <c r="B118" s="20">
        <v>44950</v>
      </c>
      <c r="C118" s="21" t="s">
        <v>53</v>
      </c>
      <c r="D118" s="22" t="s">
        <v>40</v>
      </c>
      <c r="E118" s="23">
        <v>0</v>
      </c>
      <c r="F118" s="23">
        <v>93.84</v>
      </c>
      <c r="G118" s="23">
        <v>103.8</v>
      </c>
      <c r="H118" s="32">
        <v>197.64</v>
      </c>
      <c r="I118" s="24" t="s">
        <v>62</v>
      </c>
    </row>
    <row r="119" spans="1:9" ht="33.75" outlineLevel="2" x14ac:dyDescent="0.25">
      <c r="A119" s="19">
        <v>16</v>
      </c>
      <c r="B119" s="20">
        <v>44950</v>
      </c>
      <c r="C119" s="21" t="s">
        <v>53</v>
      </c>
      <c r="D119" s="22" t="s">
        <v>40</v>
      </c>
      <c r="E119" s="23">
        <v>0</v>
      </c>
      <c r="F119" s="23">
        <v>93.84</v>
      </c>
      <c r="G119" s="23">
        <v>103.8</v>
      </c>
      <c r="H119" s="32">
        <v>197.64</v>
      </c>
      <c r="I119" s="24" t="s">
        <v>63</v>
      </c>
    </row>
    <row r="120" spans="1:9" ht="33.75" outlineLevel="2" x14ac:dyDescent="0.25">
      <c r="A120" s="19">
        <v>17</v>
      </c>
      <c r="B120" s="20">
        <v>44950</v>
      </c>
      <c r="C120" s="21" t="s">
        <v>53</v>
      </c>
      <c r="D120" s="22" t="s">
        <v>40</v>
      </c>
      <c r="E120" s="23">
        <v>0</v>
      </c>
      <c r="F120" s="23">
        <v>187.68</v>
      </c>
      <c r="G120" s="23">
        <v>103.8</v>
      </c>
      <c r="H120" s="32">
        <v>291.48</v>
      </c>
      <c r="I120" s="24" t="s">
        <v>64</v>
      </c>
    </row>
    <row r="121" spans="1:9" ht="33.75" outlineLevel="2" x14ac:dyDescent="0.25">
      <c r="A121" s="19">
        <v>50</v>
      </c>
      <c r="B121" s="20">
        <v>44964</v>
      </c>
      <c r="C121" s="21" t="s">
        <v>53</v>
      </c>
      <c r="D121" s="22" t="s">
        <v>40</v>
      </c>
      <c r="E121" s="23">
        <v>0</v>
      </c>
      <c r="F121" s="23">
        <v>187.68</v>
      </c>
      <c r="G121" s="23">
        <v>103.8</v>
      </c>
      <c r="H121" s="32">
        <v>291.48</v>
      </c>
      <c r="I121" s="24" t="s">
        <v>107</v>
      </c>
    </row>
    <row r="122" spans="1:9" ht="33.75" outlineLevel="2" x14ac:dyDescent="0.25">
      <c r="A122" s="19">
        <v>51</v>
      </c>
      <c r="B122" s="20">
        <v>44964</v>
      </c>
      <c r="C122" s="21" t="s">
        <v>53</v>
      </c>
      <c r="D122" s="22" t="s">
        <v>40</v>
      </c>
      <c r="E122" s="23">
        <v>0</v>
      </c>
      <c r="F122" s="23">
        <v>187.68</v>
      </c>
      <c r="G122" s="23">
        <v>103.8</v>
      </c>
      <c r="H122" s="32">
        <v>291.48</v>
      </c>
      <c r="I122" s="24" t="s">
        <v>108</v>
      </c>
    </row>
    <row r="123" spans="1:9" ht="24" outlineLevel="2" x14ac:dyDescent="0.25">
      <c r="A123" s="19">
        <v>52</v>
      </c>
      <c r="B123" s="20">
        <v>44964</v>
      </c>
      <c r="C123" s="21" t="s">
        <v>53</v>
      </c>
      <c r="D123" s="22" t="s">
        <v>40</v>
      </c>
      <c r="E123" s="23">
        <v>0</v>
      </c>
      <c r="F123" s="23">
        <v>197.92</v>
      </c>
      <c r="G123" s="23">
        <v>109.2</v>
      </c>
      <c r="H123" s="32">
        <v>307.12</v>
      </c>
      <c r="I123" s="24" t="s">
        <v>114</v>
      </c>
    </row>
    <row r="124" spans="1:9" ht="33.75" outlineLevel="2" x14ac:dyDescent="0.25">
      <c r="A124" s="19">
        <v>53</v>
      </c>
      <c r="B124" s="20">
        <v>44964</v>
      </c>
      <c r="C124" s="21" t="s">
        <v>53</v>
      </c>
      <c r="D124" s="22" t="s">
        <v>40</v>
      </c>
      <c r="E124" s="23">
        <v>1155.1199999999999</v>
      </c>
      <c r="F124" s="23">
        <v>461.76</v>
      </c>
      <c r="G124" s="23">
        <v>154.70000000000002</v>
      </c>
      <c r="H124" s="32">
        <v>1771.58</v>
      </c>
      <c r="I124" s="24" t="s">
        <v>115</v>
      </c>
    </row>
    <row r="125" spans="1:9" ht="33.75" outlineLevel="2" x14ac:dyDescent="0.25">
      <c r="A125" s="19">
        <v>61</v>
      </c>
      <c r="B125" s="20">
        <v>44964</v>
      </c>
      <c r="C125" s="21" t="s">
        <v>53</v>
      </c>
      <c r="D125" s="22" t="s">
        <v>40</v>
      </c>
      <c r="E125" s="23">
        <v>1155.1199999999999</v>
      </c>
      <c r="F125" s="23">
        <v>692.64</v>
      </c>
      <c r="G125" s="23">
        <v>0</v>
      </c>
      <c r="H125" s="32">
        <v>1847.7599999999998</v>
      </c>
      <c r="I125" s="24" t="s">
        <v>123</v>
      </c>
    </row>
    <row r="126" spans="1:9" s="17" customFormat="1" outlineLevel="1" x14ac:dyDescent="0.25">
      <c r="A126" s="44"/>
      <c r="B126" s="45"/>
      <c r="C126" s="46" t="s">
        <v>189</v>
      </c>
      <c r="D126" s="40"/>
      <c r="E126" s="41">
        <f>SUBTOTAL(9,E111:E125)</f>
        <v>4499.84</v>
      </c>
      <c r="F126" s="41">
        <f>SUBTOTAL(9,F111:F125)</f>
        <v>4104.88</v>
      </c>
      <c r="G126" s="41">
        <f>SUBTOTAL(9,G111:G125)</f>
        <v>1655.8999999999999</v>
      </c>
      <c r="H126" s="42">
        <f>SUBTOTAL(9,H111:H125)</f>
        <v>10260.620000000001</v>
      </c>
      <c r="I126" s="43"/>
    </row>
    <row r="127" spans="1:9" ht="33.75" outlineLevel="2" x14ac:dyDescent="0.25">
      <c r="A127" s="33">
        <v>5</v>
      </c>
      <c r="B127" s="34">
        <v>44936</v>
      </c>
      <c r="C127" s="35" t="s">
        <v>47</v>
      </c>
      <c r="D127" s="36" t="s">
        <v>40</v>
      </c>
      <c r="E127" s="37">
        <v>390.99</v>
      </c>
      <c r="F127" s="37">
        <v>187.68</v>
      </c>
      <c r="G127" s="37">
        <v>474.02</v>
      </c>
      <c r="H127" s="38">
        <v>1052.69</v>
      </c>
      <c r="I127" s="39" t="s">
        <v>48</v>
      </c>
    </row>
    <row r="128" spans="1:9" ht="33.75" outlineLevel="2" x14ac:dyDescent="0.25">
      <c r="A128" s="19">
        <v>34</v>
      </c>
      <c r="B128" s="20">
        <v>44960</v>
      </c>
      <c r="C128" s="21" t="s">
        <v>47</v>
      </c>
      <c r="D128" s="22" t="s">
        <v>40</v>
      </c>
      <c r="E128" s="23">
        <v>1732.6799999999998</v>
      </c>
      <c r="F128" s="23">
        <v>923.52</v>
      </c>
      <c r="G128" s="23">
        <v>809.83999999999992</v>
      </c>
      <c r="H128" s="32">
        <v>3466.04</v>
      </c>
      <c r="I128" s="24" t="s">
        <v>109</v>
      </c>
    </row>
    <row r="129" spans="1:9" ht="33.75" outlineLevel="2" x14ac:dyDescent="0.25">
      <c r="A129" s="19">
        <v>34</v>
      </c>
      <c r="B129" s="20">
        <v>44964</v>
      </c>
      <c r="C129" s="21" t="s">
        <v>47</v>
      </c>
      <c r="D129" s="22" t="s">
        <v>40</v>
      </c>
      <c r="E129" s="23">
        <v>412.3</v>
      </c>
      <c r="F129" s="23">
        <v>0</v>
      </c>
      <c r="G129" s="23">
        <v>0</v>
      </c>
      <c r="H129" s="32">
        <v>412.3</v>
      </c>
      <c r="I129" s="24" t="s">
        <v>170</v>
      </c>
    </row>
    <row r="130" spans="1:9" s="17" customFormat="1" outlineLevel="1" x14ac:dyDescent="0.25">
      <c r="A130" s="44"/>
      <c r="B130" s="45"/>
      <c r="C130" s="46" t="s">
        <v>190</v>
      </c>
      <c r="D130" s="40"/>
      <c r="E130" s="41">
        <f>SUBTOTAL(9,E127:E129)</f>
        <v>2535.9700000000003</v>
      </c>
      <c r="F130" s="41">
        <f>SUBTOTAL(9,F127:F129)</f>
        <v>1111.2</v>
      </c>
      <c r="G130" s="41">
        <f>SUBTOTAL(9,G127:G129)</f>
        <v>1283.8599999999999</v>
      </c>
      <c r="H130" s="42">
        <f>SUBTOTAL(9,H127:H129)</f>
        <v>4931.03</v>
      </c>
      <c r="I130" s="43"/>
    </row>
    <row r="131" spans="1:9" ht="33.75" outlineLevel="2" x14ac:dyDescent="0.25">
      <c r="A131" s="33">
        <v>75</v>
      </c>
      <c r="B131" s="34">
        <v>44971</v>
      </c>
      <c r="C131" s="35" t="s">
        <v>194</v>
      </c>
      <c r="D131" s="36" t="s">
        <v>40</v>
      </c>
      <c r="E131" s="37">
        <v>0</v>
      </c>
      <c r="F131" s="37">
        <v>187.68</v>
      </c>
      <c r="G131" s="37">
        <v>231.51</v>
      </c>
      <c r="H131" s="38">
        <v>419.19</v>
      </c>
      <c r="I131" s="39" t="s">
        <v>195</v>
      </c>
    </row>
    <row r="132" spans="1:9" ht="22.5" outlineLevel="2" x14ac:dyDescent="0.25">
      <c r="A132" s="19">
        <v>80</v>
      </c>
      <c r="B132" s="20">
        <v>44971</v>
      </c>
      <c r="C132" s="21" t="s">
        <v>194</v>
      </c>
      <c r="D132" s="22" t="s">
        <v>40</v>
      </c>
      <c r="E132" s="23">
        <v>0</v>
      </c>
      <c r="F132" s="23">
        <v>187.68</v>
      </c>
      <c r="G132" s="23">
        <v>231.51</v>
      </c>
      <c r="H132" s="32">
        <v>419.19</v>
      </c>
      <c r="I132" s="24" t="s">
        <v>196</v>
      </c>
    </row>
    <row r="133" spans="1:9" ht="22.5" outlineLevel="2" x14ac:dyDescent="0.25">
      <c r="A133" s="19">
        <v>81</v>
      </c>
      <c r="B133" s="20">
        <v>44971</v>
      </c>
      <c r="C133" s="21" t="s">
        <v>194</v>
      </c>
      <c r="D133" s="22" t="s">
        <v>40</v>
      </c>
      <c r="E133" s="23">
        <v>0</v>
      </c>
      <c r="F133" s="23">
        <v>187.68</v>
      </c>
      <c r="G133" s="23">
        <v>231.51</v>
      </c>
      <c r="H133" s="32">
        <v>419.19</v>
      </c>
      <c r="I133" s="24" t="s">
        <v>197</v>
      </c>
    </row>
    <row r="134" spans="1:9" ht="33.75" outlineLevel="2" x14ac:dyDescent="0.25">
      <c r="A134" s="19">
        <v>74</v>
      </c>
      <c r="B134" s="20">
        <v>44971</v>
      </c>
      <c r="C134" s="21" t="s">
        <v>194</v>
      </c>
      <c r="D134" s="22" t="s">
        <v>40</v>
      </c>
      <c r="E134" s="23">
        <v>0</v>
      </c>
      <c r="F134" s="23">
        <v>197.92</v>
      </c>
      <c r="G134" s="23">
        <v>243.70999999999998</v>
      </c>
      <c r="H134" s="32">
        <v>441.63</v>
      </c>
      <c r="I134" s="24" t="s">
        <v>198</v>
      </c>
    </row>
    <row r="135" spans="1:9" ht="33.75" outlineLevel="2" x14ac:dyDescent="0.25">
      <c r="A135" s="19">
        <v>76</v>
      </c>
      <c r="B135" s="20">
        <v>44971</v>
      </c>
      <c r="C135" s="21" t="s">
        <v>194</v>
      </c>
      <c r="D135" s="22" t="s">
        <v>40</v>
      </c>
      <c r="E135" s="23">
        <v>0</v>
      </c>
      <c r="F135" s="23">
        <v>197.92</v>
      </c>
      <c r="G135" s="23">
        <v>243.70999999999998</v>
      </c>
      <c r="H135" s="32">
        <v>441.63</v>
      </c>
      <c r="I135" s="24" t="s">
        <v>199</v>
      </c>
    </row>
    <row r="136" spans="1:9" ht="56.25" outlineLevel="2" x14ac:dyDescent="0.25">
      <c r="A136" s="19">
        <v>77</v>
      </c>
      <c r="B136" s="20">
        <v>44971</v>
      </c>
      <c r="C136" s="21" t="s">
        <v>194</v>
      </c>
      <c r="D136" s="22" t="s">
        <v>40</v>
      </c>
      <c r="E136" s="23">
        <v>0</v>
      </c>
      <c r="F136" s="23">
        <v>197.92</v>
      </c>
      <c r="G136" s="23">
        <v>243.70999999999998</v>
      </c>
      <c r="H136" s="32">
        <v>441.63</v>
      </c>
      <c r="I136" s="24" t="s">
        <v>200</v>
      </c>
    </row>
    <row r="137" spans="1:9" ht="45" outlineLevel="2" x14ac:dyDescent="0.25">
      <c r="A137" s="19">
        <v>78</v>
      </c>
      <c r="B137" s="20">
        <v>44971</v>
      </c>
      <c r="C137" s="21" t="s">
        <v>194</v>
      </c>
      <c r="D137" s="22" t="s">
        <v>40</v>
      </c>
      <c r="E137" s="23">
        <v>0</v>
      </c>
      <c r="F137" s="23">
        <v>197.92</v>
      </c>
      <c r="G137" s="23">
        <v>243.70999999999998</v>
      </c>
      <c r="H137" s="32">
        <v>441.63</v>
      </c>
      <c r="I137" s="24" t="s">
        <v>201</v>
      </c>
    </row>
    <row r="138" spans="1:9" ht="22.5" outlineLevel="2" x14ac:dyDescent="0.25">
      <c r="A138" s="19">
        <v>79</v>
      </c>
      <c r="B138" s="20">
        <v>44971</v>
      </c>
      <c r="C138" s="21" t="s">
        <v>194</v>
      </c>
      <c r="D138" s="22" t="s">
        <v>40</v>
      </c>
      <c r="E138" s="23">
        <v>0</v>
      </c>
      <c r="F138" s="23">
        <v>197.92</v>
      </c>
      <c r="G138" s="23">
        <v>243.70999999999998</v>
      </c>
      <c r="H138" s="32">
        <v>441.63</v>
      </c>
      <c r="I138" s="24" t="s">
        <v>202</v>
      </c>
    </row>
    <row r="139" spans="1:9" ht="22.5" outlineLevel="2" x14ac:dyDescent="0.25">
      <c r="A139" s="19">
        <v>84</v>
      </c>
      <c r="B139" s="20">
        <v>44971</v>
      </c>
      <c r="C139" s="21" t="s">
        <v>194</v>
      </c>
      <c r="D139" s="22" t="s">
        <v>40</v>
      </c>
      <c r="E139" s="23">
        <v>0</v>
      </c>
      <c r="F139" s="23">
        <v>197.92</v>
      </c>
      <c r="G139" s="23">
        <v>243.70999999999998</v>
      </c>
      <c r="H139" s="32">
        <v>441.63</v>
      </c>
      <c r="I139" s="24" t="s">
        <v>203</v>
      </c>
    </row>
    <row r="140" spans="1:9" ht="22.5" outlineLevel="2" x14ac:dyDescent="0.25">
      <c r="A140" s="19">
        <v>107</v>
      </c>
      <c r="B140" s="20">
        <v>44985</v>
      </c>
      <c r="C140" s="21" t="s">
        <v>194</v>
      </c>
      <c r="D140" s="22" t="s">
        <v>40</v>
      </c>
      <c r="E140" s="23">
        <v>0</v>
      </c>
      <c r="F140" s="23">
        <v>197.92</v>
      </c>
      <c r="G140" s="23">
        <v>243.70999999999998</v>
      </c>
      <c r="H140" s="32">
        <v>441.63</v>
      </c>
      <c r="I140" s="24" t="s">
        <v>204</v>
      </c>
    </row>
    <row r="141" spans="1:9" ht="22.5" outlineLevel="2" x14ac:dyDescent="0.25">
      <c r="A141" s="19">
        <v>108</v>
      </c>
      <c r="B141" s="20">
        <v>44985</v>
      </c>
      <c r="C141" s="21" t="s">
        <v>194</v>
      </c>
      <c r="D141" s="22" t="s">
        <v>40</v>
      </c>
      <c r="E141" s="23">
        <v>824.6</v>
      </c>
      <c r="F141" s="23">
        <v>395.84</v>
      </c>
      <c r="G141" s="23">
        <v>596.32000000000005</v>
      </c>
      <c r="H141" s="32">
        <v>1816.7600000000002</v>
      </c>
      <c r="I141" s="24" t="s">
        <v>205</v>
      </c>
    </row>
    <row r="142" spans="1:9" ht="22.5" outlineLevel="2" x14ac:dyDescent="0.25">
      <c r="A142" s="19">
        <v>109</v>
      </c>
      <c r="B142" s="20">
        <v>44985</v>
      </c>
      <c r="C142" s="21" t="s">
        <v>194</v>
      </c>
      <c r="D142" s="22" t="s">
        <v>40</v>
      </c>
      <c r="E142" s="23">
        <v>1385.36</v>
      </c>
      <c r="F142" s="23">
        <v>527.76</v>
      </c>
      <c r="G142" s="23">
        <v>662.36</v>
      </c>
      <c r="H142" s="32">
        <v>2575.48</v>
      </c>
      <c r="I142" s="24" t="s">
        <v>206</v>
      </c>
    </row>
    <row r="143" spans="1:9" s="17" customFormat="1" outlineLevel="1" x14ac:dyDescent="0.25">
      <c r="A143" s="44"/>
      <c r="B143" s="45"/>
      <c r="C143" s="46" t="s">
        <v>207</v>
      </c>
      <c r="D143" s="40"/>
      <c r="E143" s="41">
        <f>SUBTOTAL(9,E131:E142)</f>
        <v>2209.96</v>
      </c>
      <c r="F143" s="41">
        <f>SUBTOTAL(9,F131:F142)</f>
        <v>2872.08</v>
      </c>
      <c r="G143" s="41">
        <f>SUBTOTAL(9,G131:G142)</f>
        <v>3659.1800000000003</v>
      </c>
      <c r="H143" s="42">
        <f>SUBTOTAL(9,H131:H142)</f>
        <v>8741.2200000000012</v>
      </c>
      <c r="I143" s="43"/>
    </row>
    <row r="144" spans="1:9" ht="22.5" outlineLevel="2" x14ac:dyDescent="0.25">
      <c r="A144" s="33">
        <v>86</v>
      </c>
      <c r="B144" s="34">
        <v>44979</v>
      </c>
      <c r="C144" s="35" t="s">
        <v>139</v>
      </c>
      <c r="D144" s="36" t="s">
        <v>40</v>
      </c>
      <c r="E144" s="37">
        <v>0</v>
      </c>
      <c r="F144" s="37">
        <v>197.92</v>
      </c>
      <c r="G144" s="37">
        <v>1692.6000000000001</v>
      </c>
      <c r="H144" s="38">
        <v>1890.5200000000002</v>
      </c>
      <c r="I144" s="39" t="s">
        <v>140</v>
      </c>
    </row>
    <row r="145" spans="1:9" s="17" customFormat="1" outlineLevel="1" x14ac:dyDescent="0.25">
      <c r="A145" s="44"/>
      <c r="B145" s="45"/>
      <c r="C145" s="46" t="s">
        <v>191</v>
      </c>
      <c r="D145" s="40"/>
      <c r="E145" s="41">
        <f>SUBTOTAL(9,E144:E144)</f>
        <v>0</v>
      </c>
      <c r="F145" s="41">
        <f>SUBTOTAL(9,F144:F144)</f>
        <v>197.92</v>
      </c>
      <c r="G145" s="41">
        <f>SUBTOTAL(9,G144:G144)</f>
        <v>1692.6000000000001</v>
      </c>
      <c r="H145" s="42">
        <f>SUBTOTAL(9,H144:H144)</f>
        <v>1890.5200000000002</v>
      </c>
      <c r="I145" s="43"/>
    </row>
    <row r="146" spans="1:9" ht="22.5" outlineLevel="2" x14ac:dyDescent="0.25">
      <c r="A146" s="33">
        <v>11</v>
      </c>
      <c r="B146" s="34">
        <v>44943</v>
      </c>
      <c r="C146" s="35" t="s">
        <v>56</v>
      </c>
      <c r="D146" s="36" t="s">
        <v>40</v>
      </c>
      <c r="E146" s="37">
        <v>0</v>
      </c>
      <c r="F146" s="37">
        <v>187.68</v>
      </c>
      <c r="G146" s="37">
        <v>1144.95</v>
      </c>
      <c r="H146" s="38">
        <v>1332.63</v>
      </c>
      <c r="I146" s="39" t="s">
        <v>57</v>
      </c>
    </row>
    <row r="147" spans="1:9" ht="33.75" outlineLevel="2" x14ac:dyDescent="0.25">
      <c r="A147" s="19">
        <v>12</v>
      </c>
      <c r="B147" s="20">
        <v>44943</v>
      </c>
      <c r="C147" s="21" t="s">
        <v>56</v>
      </c>
      <c r="D147" s="22" t="s">
        <v>40</v>
      </c>
      <c r="E147" s="23">
        <v>390.99</v>
      </c>
      <c r="F147" s="23">
        <v>187.68</v>
      </c>
      <c r="G147" s="23">
        <v>914.86</v>
      </c>
      <c r="H147" s="32">
        <v>1493.5300000000002</v>
      </c>
      <c r="I147" s="24" t="s">
        <v>58</v>
      </c>
    </row>
    <row r="148" spans="1:9" ht="22.5" outlineLevel="2" x14ac:dyDescent="0.25">
      <c r="A148" s="19">
        <v>37</v>
      </c>
      <c r="B148" s="20">
        <v>44957</v>
      </c>
      <c r="C148" s="21" t="s">
        <v>56</v>
      </c>
      <c r="D148" s="22" t="s">
        <v>40</v>
      </c>
      <c r="E148" s="23">
        <v>0</v>
      </c>
      <c r="F148" s="23">
        <v>187.68</v>
      </c>
      <c r="G148" s="23">
        <v>153.66</v>
      </c>
      <c r="H148" s="32">
        <v>341.34000000000003</v>
      </c>
      <c r="I148" s="24" t="s">
        <v>79</v>
      </c>
    </row>
    <row r="149" spans="1:9" ht="33.75" outlineLevel="2" x14ac:dyDescent="0.25">
      <c r="A149" s="19">
        <v>38</v>
      </c>
      <c r="B149" s="20">
        <v>44957</v>
      </c>
      <c r="C149" s="21" t="s">
        <v>56</v>
      </c>
      <c r="D149" s="22" t="s">
        <v>40</v>
      </c>
      <c r="E149" s="23">
        <v>0</v>
      </c>
      <c r="F149" s="23">
        <v>187.68</v>
      </c>
      <c r="G149" s="23">
        <v>153.66</v>
      </c>
      <c r="H149" s="32">
        <v>341.34000000000003</v>
      </c>
      <c r="I149" s="24" t="s">
        <v>80</v>
      </c>
    </row>
    <row r="150" spans="1:9" ht="45" outlineLevel="2" x14ac:dyDescent="0.25">
      <c r="A150" s="19">
        <v>39</v>
      </c>
      <c r="B150" s="20">
        <v>44957</v>
      </c>
      <c r="C150" s="21" t="s">
        <v>56</v>
      </c>
      <c r="D150" s="22" t="s">
        <v>40</v>
      </c>
      <c r="E150" s="23">
        <v>390.99</v>
      </c>
      <c r="F150" s="23">
        <v>187.68</v>
      </c>
      <c r="G150" s="23">
        <v>556.75</v>
      </c>
      <c r="H150" s="32">
        <v>1135.42</v>
      </c>
      <c r="I150" s="24" t="s">
        <v>81</v>
      </c>
    </row>
    <row r="151" spans="1:9" ht="45" outlineLevel="2" x14ac:dyDescent="0.25">
      <c r="A151" s="19">
        <v>40</v>
      </c>
      <c r="B151" s="20">
        <v>44957</v>
      </c>
      <c r="C151" s="21" t="s">
        <v>56</v>
      </c>
      <c r="D151" s="22" t="s">
        <v>40</v>
      </c>
      <c r="E151" s="23">
        <v>390.99</v>
      </c>
      <c r="F151" s="23">
        <v>187.68</v>
      </c>
      <c r="G151" s="23">
        <v>665.74</v>
      </c>
      <c r="H151" s="32">
        <v>1244.4100000000001</v>
      </c>
      <c r="I151" s="24" t="s">
        <v>82</v>
      </c>
    </row>
    <row r="152" spans="1:9" ht="22.5" outlineLevel="2" x14ac:dyDescent="0.25">
      <c r="A152" s="19">
        <v>42</v>
      </c>
      <c r="B152" s="20">
        <v>44957</v>
      </c>
      <c r="C152" s="21" t="s">
        <v>56</v>
      </c>
      <c r="D152" s="22" t="s">
        <v>40</v>
      </c>
      <c r="E152" s="23">
        <v>0</v>
      </c>
      <c r="F152" s="23">
        <v>187.68</v>
      </c>
      <c r="G152" s="23">
        <v>153.66</v>
      </c>
      <c r="H152" s="32">
        <v>341.34000000000003</v>
      </c>
      <c r="I152" s="24" t="s">
        <v>84</v>
      </c>
    </row>
    <row r="153" spans="1:9" ht="33.75" outlineLevel="2" x14ac:dyDescent="0.25">
      <c r="A153" s="19">
        <v>56</v>
      </c>
      <c r="B153" s="20">
        <v>44964</v>
      </c>
      <c r="C153" s="21" t="s">
        <v>56</v>
      </c>
      <c r="D153" s="22" t="s">
        <v>40</v>
      </c>
      <c r="E153" s="23">
        <v>0</v>
      </c>
      <c r="F153" s="23">
        <v>197.92</v>
      </c>
      <c r="G153" s="23">
        <v>161.81</v>
      </c>
      <c r="H153" s="32">
        <v>359.73</v>
      </c>
      <c r="I153" s="24" t="s">
        <v>117</v>
      </c>
    </row>
    <row r="154" spans="1:9" ht="33.75" outlineLevel="2" x14ac:dyDescent="0.25">
      <c r="A154" s="19">
        <v>66</v>
      </c>
      <c r="B154" s="20">
        <v>44971</v>
      </c>
      <c r="C154" s="21" t="s">
        <v>56</v>
      </c>
      <c r="D154" s="22" t="s">
        <v>40</v>
      </c>
      <c r="E154" s="23">
        <v>0</v>
      </c>
      <c r="F154" s="23">
        <v>197.92</v>
      </c>
      <c r="G154" s="23">
        <v>161.81</v>
      </c>
      <c r="H154" s="32">
        <v>359.73</v>
      </c>
      <c r="I154" s="24" t="s">
        <v>129</v>
      </c>
    </row>
    <row r="155" spans="1:9" ht="33.75" outlineLevel="2" x14ac:dyDescent="0.25">
      <c r="A155" s="19">
        <v>67</v>
      </c>
      <c r="B155" s="20">
        <v>44971</v>
      </c>
      <c r="C155" s="21" t="s">
        <v>56</v>
      </c>
      <c r="D155" s="22" t="s">
        <v>40</v>
      </c>
      <c r="E155" s="23">
        <v>0</v>
      </c>
      <c r="F155" s="23">
        <v>98.96</v>
      </c>
      <c r="G155" s="23">
        <v>149.07</v>
      </c>
      <c r="H155" s="32">
        <v>248.02999999999997</v>
      </c>
      <c r="I155" s="24" t="s">
        <v>130</v>
      </c>
    </row>
    <row r="156" spans="1:9" ht="33.75" outlineLevel="2" x14ac:dyDescent="0.25">
      <c r="A156" s="19">
        <v>68</v>
      </c>
      <c r="B156" s="20">
        <v>44971</v>
      </c>
      <c r="C156" s="21" t="s">
        <v>56</v>
      </c>
      <c r="D156" s="22" t="s">
        <v>40</v>
      </c>
      <c r="E156" s="23">
        <v>0</v>
      </c>
      <c r="F156" s="23">
        <v>197.92</v>
      </c>
      <c r="G156" s="23">
        <v>161.81</v>
      </c>
      <c r="H156" s="32">
        <v>359.73</v>
      </c>
      <c r="I156" s="24" t="s">
        <v>131</v>
      </c>
    </row>
    <row r="157" spans="1:9" ht="22.5" outlineLevel="2" x14ac:dyDescent="0.25">
      <c r="A157" s="19">
        <v>88</v>
      </c>
      <c r="B157" s="20">
        <v>44979</v>
      </c>
      <c r="C157" s="21" t="s">
        <v>56</v>
      </c>
      <c r="D157" s="22" t="s">
        <v>40</v>
      </c>
      <c r="E157" s="23">
        <v>0</v>
      </c>
      <c r="F157" s="23">
        <v>197.92</v>
      </c>
      <c r="G157" s="23">
        <v>161.81</v>
      </c>
      <c r="H157" s="32">
        <v>359.73</v>
      </c>
      <c r="I157" s="24" t="s">
        <v>141</v>
      </c>
    </row>
    <row r="158" spans="1:9" ht="33.75" outlineLevel="2" x14ac:dyDescent="0.25">
      <c r="A158" s="19">
        <v>102</v>
      </c>
      <c r="B158" s="20">
        <v>44985</v>
      </c>
      <c r="C158" s="21" t="s">
        <v>56</v>
      </c>
      <c r="D158" s="22" t="s">
        <v>40</v>
      </c>
      <c r="E158" s="23">
        <v>0</v>
      </c>
      <c r="F158" s="23">
        <v>98.96</v>
      </c>
      <c r="G158" s="23">
        <v>161.81</v>
      </c>
      <c r="H158" s="32">
        <v>260.77</v>
      </c>
      <c r="I158" s="24" t="s">
        <v>155</v>
      </c>
    </row>
    <row r="159" spans="1:9" ht="33.75" outlineLevel="2" x14ac:dyDescent="0.25">
      <c r="A159" s="19">
        <v>103</v>
      </c>
      <c r="B159" s="20">
        <v>44985</v>
      </c>
      <c r="C159" s="21" t="s">
        <v>56</v>
      </c>
      <c r="D159" s="22" t="s">
        <v>40</v>
      </c>
      <c r="E159" s="23">
        <v>824.6</v>
      </c>
      <c r="F159" s="23">
        <v>395.84</v>
      </c>
      <c r="G159" s="23">
        <v>346.26</v>
      </c>
      <c r="H159" s="32">
        <v>1566.7</v>
      </c>
      <c r="I159" s="24" t="s">
        <v>156</v>
      </c>
    </row>
    <row r="160" spans="1:9" ht="33.75" outlineLevel="2" x14ac:dyDescent="0.25">
      <c r="A160" s="19">
        <v>104</v>
      </c>
      <c r="B160" s="20">
        <v>44985</v>
      </c>
      <c r="C160" s="21" t="s">
        <v>56</v>
      </c>
      <c r="D160" s="22" t="s">
        <v>40</v>
      </c>
      <c r="E160" s="23">
        <v>1385.36</v>
      </c>
      <c r="F160" s="23">
        <v>527.76</v>
      </c>
      <c r="G160" s="23">
        <v>445.32</v>
      </c>
      <c r="H160" s="32">
        <v>2358.44</v>
      </c>
      <c r="I160" s="24" t="s">
        <v>157</v>
      </c>
    </row>
    <row r="161" spans="1:9" s="17" customFormat="1" outlineLevel="1" x14ac:dyDescent="0.25">
      <c r="A161" s="44"/>
      <c r="B161" s="45"/>
      <c r="C161" s="46" t="s">
        <v>192</v>
      </c>
      <c r="D161" s="40"/>
      <c r="E161" s="41">
        <f>SUBTOTAL(9,E146:E160)</f>
        <v>3382.9300000000003</v>
      </c>
      <c r="F161" s="41">
        <f>SUBTOTAL(9,F146:F160)</f>
        <v>3226.9600000000009</v>
      </c>
      <c r="G161" s="41">
        <f>SUBTOTAL(9,G146:G160)</f>
        <v>5492.9800000000005</v>
      </c>
      <c r="H161" s="42">
        <f>SUBTOTAL(9,H146:H160)</f>
        <v>12102.87</v>
      </c>
      <c r="I161" s="43"/>
    </row>
    <row r="162" spans="1:9" ht="22.5" outlineLevel="2" x14ac:dyDescent="0.25">
      <c r="A162" s="33">
        <v>62</v>
      </c>
      <c r="B162" s="34">
        <v>44971</v>
      </c>
      <c r="C162" s="35" t="s">
        <v>124</v>
      </c>
      <c r="D162" s="36" t="s">
        <v>29</v>
      </c>
      <c r="E162" s="37">
        <v>0</v>
      </c>
      <c r="F162" s="37">
        <v>197.92</v>
      </c>
      <c r="G162" s="37">
        <v>109.2</v>
      </c>
      <c r="H162" s="38">
        <v>307.12</v>
      </c>
      <c r="I162" s="39" t="s">
        <v>125</v>
      </c>
    </row>
    <row r="163" spans="1:9" s="17" customFormat="1" outlineLevel="1" x14ac:dyDescent="0.25">
      <c r="A163" s="44"/>
      <c r="B163" s="45"/>
      <c r="C163" s="46" t="s">
        <v>193</v>
      </c>
      <c r="D163" s="40"/>
      <c r="E163" s="41">
        <f>SUBTOTAL(9,E162:E162)</f>
        <v>0</v>
      </c>
      <c r="F163" s="41">
        <f>SUBTOTAL(9,F162:F162)</f>
        <v>197.92</v>
      </c>
      <c r="G163" s="41">
        <f>SUBTOTAL(9,G162:G162)</f>
        <v>109.2</v>
      </c>
      <c r="H163" s="42">
        <f>SUBTOTAL(9,H162:H162)</f>
        <v>307.12</v>
      </c>
      <c r="I163" s="43"/>
    </row>
    <row r="164" spans="1:9" s="17" customFormat="1" x14ac:dyDescent="0.25">
      <c r="A164" s="44"/>
      <c r="B164" s="45"/>
      <c r="C164" s="46" t="s">
        <v>13</v>
      </c>
      <c r="D164" s="40"/>
      <c r="E164" s="41">
        <f>SUBTOTAL(9,E36:E162)</f>
        <v>30078.809999999998</v>
      </c>
      <c r="F164" s="41">
        <f>SUBTOTAL(9,F36:F162)</f>
        <v>26014.479999999978</v>
      </c>
      <c r="G164" s="41">
        <f>SUBTOTAL(9,G36:G162)</f>
        <v>38772.859999999986</v>
      </c>
      <c r="H164" s="42">
        <f>SUBTOTAL(9,H36:H162)</f>
        <v>94866.150000000023</v>
      </c>
      <c r="I164" s="43"/>
    </row>
    <row r="166" spans="1:9" x14ac:dyDescent="0.25">
      <c r="A166" s="18" t="s">
        <v>14</v>
      </c>
    </row>
    <row r="168" spans="1:9" x14ac:dyDescent="0.25">
      <c r="A168" s="29" t="s">
        <v>16</v>
      </c>
      <c r="B168" s="30"/>
      <c r="C168" s="30"/>
      <c r="D168" s="30"/>
      <c r="E168" s="30"/>
      <c r="F168" s="30"/>
      <c r="G168" s="30"/>
      <c r="H168" s="31"/>
    </row>
    <row r="169" spans="1:9" x14ac:dyDescent="0.25">
      <c r="A169" s="11"/>
      <c r="B169" s="12"/>
      <c r="C169" s="12"/>
      <c r="D169" s="13" t="s">
        <v>11</v>
      </c>
      <c r="E169" s="14">
        <f>E31</f>
        <v>14857.51</v>
      </c>
      <c r="F169" s="14">
        <f t="shared" ref="F169:H169" si="0">F31</f>
        <v>6453.8000000000011</v>
      </c>
      <c r="G169" s="14">
        <f t="shared" si="0"/>
        <v>4451.1200000000008</v>
      </c>
      <c r="H169" s="14">
        <f t="shared" si="0"/>
        <v>25762.43</v>
      </c>
    </row>
    <row r="170" spans="1:9" x14ac:dyDescent="0.25">
      <c r="A170" s="11"/>
      <c r="B170" s="12"/>
      <c r="C170" s="12"/>
      <c r="D170" s="13" t="s">
        <v>12</v>
      </c>
      <c r="E170" s="14">
        <f>E164</f>
        <v>30078.809999999998</v>
      </c>
      <c r="F170" s="14">
        <f t="shared" ref="F170:H170" si="1">F164</f>
        <v>26014.479999999978</v>
      </c>
      <c r="G170" s="14">
        <f t="shared" si="1"/>
        <v>38772.859999999986</v>
      </c>
      <c r="H170" s="14">
        <f t="shared" si="1"/>
        <v>94866.150000000023</v>
      </c>
    </row>
    <row r="171" spans="1:9" x14ac:dyDescent="0.25">
      <c r="A171" s="11"/>
      <c r="B171" s="12"/>
      <c r="C171" s="12"/>
      <c r="D171" s="13" t="s">
        <v>13</v>
      </c>
      <c r="E171" s="14">
        <f>SUM(E169:E170)</f>
        <v>44936.32</v>
      </c>
      <c r="F171" s="14">
        <f>SUM(F169:F170)</f>
        <v>32468.279999999977</v>
      </c>
      <c r="G171" s="14">
        <f>SUM(G169:G170)</f>
        <v>43223.979999999989</v>
      </c>
      <c r="H171" s="14">
        <f>SUM(H169:H170)</f>
        <v>120628.58000000002</v>
      </c>
    </row>
    <row r="173" spans="1:9" x14ac:dyDescent="0.25">
      <c r="A173" s="15" t="s">
        <v>208</v>
      </c>
    </row>
  </sheetData>
  <sortState ref="A24:I129">
    <sortCondition ref="C23"/>
  </sortState>
  <mergeCells count="4">
    <mergeCell ref="A2:I2"/>
    <mergeCell ref="A3:I3"/>
    <mergeCell ref="A33:I33"/>
    <mergeCell ref="A168:H168"/>
  </mergeCells>
  <conditionalFormatting sqref="A32:G32">
    <cfRule type="expression" dxfId="4" priority="8">
      <formula>OR(#REF!="",AND(#REF!&lt;&gt;"",#REF!=""))</formula>
    </cfRule>
  </conditionalFormatting>
  <conditionalFormatting sqref="A32:G32">
    <cfRule type="expression" priority="9">
      <formula>OR(#REF!="",AND(#REF!&lt;&gt;"",#REF!=""))</formula>
    </cfRule>
  </conditionalFormatting>
  <conditionalFormatting sqref="I32">
    <cfRule type="expression" dxfId="3" priority="6">
      <formula>OR(#REF!="",AND(#REF!&lt;&gt;"",#REF!=""))</formula>
    </cfRule>
  </conditionalFormatting>
  <conditionalFormatting sqref="A169:D171 I32">
    <cfRule type="expression" priority="7">
      <formula>OR(#REF!="",AND(#REF!&lt;&gt;"",#REF!=""))</formula>
    </cfRule>
  </conditionalFormatting>
  <conditionalFormatting sqref="A169:D171">
    <cfRule type="expression" dxfId="2" priority="5">
      <formula>OR(#REF!="",AND(#REF!&lt;&gt;"",#REF!=""))</formula>
    </cfRule>
  </conditionalFormatting>
  <conditionalFormatting sqref="E171:H171 E169:H169">
    <cfRule type="expression" dxfId="1" priority="3">
      <formula>OR(#REF!="",AND(#REF!&lt;&gt;"",#REF!=""))</formula>
    </cfRule>
  </conditionalFormatting>
  <conditionalFormatting sqref="E171:H171 E169:H169">
    <cfRule type="expression" priority="4">
      <formula>OR(#REF!="",AND(#REF!&lt;&gt;"",#REF!=""))</formula>
    </cfRule>
  </conditionalFormatting>
  <conditionalFormatting sqref="E170:H170">
    <cfRule type="expression" dxfId="0" priority="1">
      <formula>OR(#REF!="",AND(#REF!&lt;&gt;"",#REF!=""))</formula>
    </cfRule>
  </conditionalFormatting>
  <conditionalFormatting sqref="E170:H17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3" manualBreakCount="3">
    <brk id="22" max="8" man="1"/>
    <brk id="44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2023-04-26T16:53:23Z</cp:lastPrinted>
  <dcterms:created xsi:type="dcterms:W3CDTF">2020-03-24T12:12:53Z</dcterms:created>
  <dcterms:modified xsi:type="dcterms:W3CDTF">2023-04-26T16:53:27Z</dcterms:modified>
</cp:coreProperties>
</file>