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320"/>
  </bookViews>
  <sheets>
    <sheet name="MAR" sheetId="2" r:id="rId1"/>
    <sheet name="Acumulado2023" sheetId="1" r:id="rId2"/>
  </sheets>
  <externalReferences>
    <externalReference r:id="rId3"/>
  </externalReferences>
  <definedNames>
    <definedName name="_xlnm._FilterDatabase" localSheetId="1" hidden="1">Acumulado2023!$A$45:$I$45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6" i="1" l="1"/>
  <c r="G226" i="1"/>
  <c r="F226" i="1"/>
  <c r="E226" i="1"/>
  <c r="H224" i="1"/>
  <c r="G224" i="1"/>
  <c r="F224" i="1"/>
  <c r="E224" i="1"/>
  <c r="H199" i="1"/>
  <c r="G199" i="1"/>
  <c r="F199" i="1"/>
  <c r="E199" i="1"/>
  <c r="H197" i="1"/>
  <c r="G197" i="1"/>
  <c r="F197" i="1"/>
  <c r="E197" i="1"/>
  <c r="H178" i="1"/>
  <c r="G178" i="1"/>
  <c r="F178" i="1"/>
  <c r="E178" i="1"/>
  <c r="H173" i="1"/>
  <c r="G173" i="1"/>
  <c r="F173" i="1"/>
  <c r="E173" i="1"/>
  <c r="H149" i="1"/>
  <c r="G149" i="1"/>
  <c r="F149" i="1"/>
  <c r="E149" i="1"/>
  <c r="H144" i="1"/>
  <c r="G144" i="1"/>
  <c r="F144" i="1"/>
  <c r="E144" i="1"/>
  <c r="G140" i="1"/>
  <c r="F140" i="1"/>
  <c r="E140" i="1"/>
  <c r="H131" i="1"/>
  <c r="G131" i="1"/>
  <c r="F131" i="1"/>
  <c r="E131" i="1"/>
  <c r="H126" i="1"/>
  <c r="G126" i="1"/>
  <c r="F126" i="1"/>
  <c r="E126" i="1"/>
  <c r="H119" i="1"/>
  <c r="G119" i="1"/>
  <c r="F119" i="1"/>
  <c r="E119" i="1"/>
  <c r="H113" i="1"/>
  <c r="G113" i="1"/>
  <c r="F113" i="1"/>
  <c r="E113" i="1"/>
  <c r="H108" i="1"/>
  <c r="G108" i="1"/>
  <c r="F108" i="1"/>
  <c r="E108" i="1"/>
  <c r="H100" i="1"/>
  <c r="G100" i="1"/>
  <c r="F100" i="1"/>
  <c r="E100" i="1"/>
  <c r="H91" i="1"/>
  <c r="G91" i="1"/>
  <c r="F91" i="1"/>
  <c r="E91" i="1"/>
  <c r="H89" i="1"/>
  <c r="G89" i="1"/>
  <c r="F89" i="1"/>
  <c r="E89" i="1"/>
  <c r="H81" i="1"/>
  <c r="G81" i="1"/>
  <c r="F81" i="1"/>
  <c r="E81" i="1"/>
  <c r="H79" i="1"/>
  <c r="G79" i="1"/>
  <c r="F79" i="1"/>
  <c r="E79" i="1"/>
  <c r="H75" i="1"/>
  <c r="G75" i="1"/>
  <c r="F75" i="1"/>
  <c r="E75" i="1"/>
  <c r="H61" i="1"/>
  <c r="G61" i="1"/>
  <c r="F61" i="1"/>
  <c r="E61" i="1"/>
  <c r="H57" i="1"/>
  <c r="F57" i="1"/>
  <c r="E57" i="1"/>
  <c r="G50" i="1"/>
  <c r="F50" i="1"/>
  <c r="E50" i="1"/>
  <c r="H40" i="1"/>
  <c r="G40" i="1"/>
  <c r="F40" i="1"/>
  <c r="E40" i="1"/>
  <c r="H38" i="1"/>
  <c r="G38" i="1"/>
  <c r="F38" i="1"/>
  <c r="E38" i="1"/>
  <c r="H36" i="1"/>
  <c r="G36" i="1"/>
  <c r="F36" i="1"/>
  <c r="E36" i="1"/>
  <c r="H34" i="1"/>
  <c r="G34" i="1"/>
  <c r="F34" i="1"/>
  <c r="E34" i="1"/>
  <c r="H30" i="1"/>
  <c r="G30" i="1"/>
  <c r="F30" i="1"/>
  <c r="E30" i="1"/>
  <c r="H28" i="1"/>
  <c r="G28" i="1"/>
  <c r="F28" i="1"/>
  <c r="E28" i="1"/>
  <c r="H26" i="1"/>
  <c r="G26" i="1"/>
  <c r="F26" i="1"/>
  <c r="E26" i="1"/>
  <c r="H24" i="1"/>
  <c r="G24" i="1"/>
  <c r="F24" i="1"/>
  <c r="E24" i="1"/>
  <c r="H19" i="1"/>
  <c r="G19" i="1"/>
  <c r="F19" i="1"/>
  <c r="E19" i="1"/>
  <c r="H15" i="1"/>
  <c r="G15" i="1"/>
  <c r="F15" i="1"/>
  <c r="E15" i="1"/>
  <c r="H13" i="1"/>
  <c r="G13" i="1"/>
  <c r="F13" i="1"/>
  <c r="E13" i="1"/>
  <c r="H11" i="1"/>
  <c r="G11" i="1"/>
  <c r="F11" i="1"/>
  <c r="E11" i="1"/>
  <c r="H9" i="1"/>
  <c r="G9" i="1"/>
  <c r="F9" i="1"/>
  <c r="E9" i="1"/>
  <c r="H7" i="1"/>
  <c r="H41" i="1" s="1"/>
  <c r="H232" i="1" s="1"/>
  <c r="G7" i="1"/>
  <c r="G41" i="1" s="1"/>
  <c r="G232" i="1" s="1"/>
  <c r="F7" i="1"/>
  <c r="F41" i="1" s="1"/>
  <c r="F232" i="1" s="1"/>
  <c r="E7" i="1"/>
  <c r="E41" i="1" s="1"/>
  <c r="E232" i="1" s="1"/>
  <c r="E101" i="2"/>
  <c r="H95" i="2"/>
  <c r="G95" i="2"/>
  <c r="F95" i="2"/>
  <c r="E95" i="2"/>
  <c r="H85" i="2"/>
  <c r="G85" i="2"/>
  <c r="F85" i="2"/>
  <c r="E85" i="2"/>
  <c r="H78" i="2"/>
  <c r="G78" i="2"/>
  <c r="F78" i="2"/>
  <c r="E78" i="2"/>
  <c r="H76" i="2"/>
  <c r="G76" i="2"/>
  <c r="F76" i="2"/>
  <c r="E76" i="2"/>
  <c r="H67" i="2"/>
  <c r="G67" i="2"/>
  <c r="F67" i="2"/>
  <c r="E67" i="2"/>
  <c r="H65" i="2"/>
  <c r="G65" i="2"/>
  <c r="F65" i="2"/>
  <c r="E65" i="2"/>
  <c r="G63" i="2"/>
  <c r="F63" i="2"/>
  <c r="E63" i="2"/>
  <c r="H60" i="2"/>
  <c r="G60" i="2"/>
  <c r="F60" i="2"/>
  <c r="E60" i="2"/>
  <c r="H58" i="2"/>
  <c r="G58" i="2"/>
  <c r="F58" i="2"/>
  <c r="E58" i="2"/>
  <c r="H54" i="2"/>
  <c r="G54" i="2"/>
  <c r="F54" i="2"/>
  <c r="E54" i="2"/>
  <c r="H51" i="2"/>
  <c r="G51" i="2"/>
  <c r="F51" i="2"/>
  <c r="E51" i="2"/>
  <c r="H49" i="2"/>
  <c r="G49" i="2"/>
  <c r="F49" i="2"/>
  <c r="E49" i="2"/>
  <c r="H47" i="2"/>
  <c r="G47" i="2"/>
  <c r="F47" i="2"/>
  <c r="E47" i="2"/>
  <c r="H43" i="2"/>
  <c r="G43" i="2"/>
  <c r="F43" i="2"/>
  <c r="E43" i="2"/>
  <c r="H40" i="2"/>
  <c r="G40" i="2"/>
  <c r="F40" i="2"/>
  <c r="E40" i="2"/>
  <c r="H38" i="2"/>
  <c r="G38" i="2"/>
  <c r="F38" i="2"/>
  <c r="E38" i="2"/>
  <c r="H35" i="2"/>
  <c r="G35" i="2"/>
  <c r="F35" i="2"/>
  <c r="E35" i="2"/>
  <c r="H31" i="2"/>
  <c r="G31" i="2"/>
  <c r="F31" i="2"/>
  <c r="E31" i="2"/>
  <c r="H28" i="2"/>
  <c r="G28" i="2"/>
  <c r="F28" i="2"/>
  <c r="E28" i="2"/>
  <c r="G26" i="2"/>
  <c r="G96" i="2" s="1"/>
  <c r="G102" i="2" s="1"/>
  <c r="F26" i="2"/>
  <c r="E26" i="2"/>
  <c r="H18" i="2"/>
  <c r="G18" i="2"/>
  <c r="F18" i="2"/>
  <c r="E18" i="2"/>
  <c r="H16" i="2"/>
  <c r="G16" i="2"/>
  <c r="F16" i="2"/>
  <c r="E16" i="2"/>
  <c r="H14" i="2"/>
  <c r="G14" i="2"/>
  <c r="F14" i="2"/>
  <c r="E14" i="2"/>
  <c r="H12" i="2"/>
  <c r="G12" i="2"/>
  <c r="F12" i="2"/>
  <c r="E12" i="2"/>
  <c r="H9" i="2"/>
  <c r="G9" i="2"/>
  <c r="F9" i="2"/>
  <c r="E9" i="2"/>
  <c r="H7" i="2"/>
  <c r="H19" i="2" s="1"/>
  <c r="H101" i="2" s="1"/>
  <c r="G7" i="2"/>
  <c r="G19" i="2" s="1"/>
  <c r="G101" i="2" s="1"/>
  <c r="F7" i="2"/>
  <c r="F19" i="2" s="1"/>
  <c r="F101" i="2" s="1"/>
  <c r="E7" i="2"/>
  <c r="E19" i="2" s="1"/>
  <c r="H138" i="1"/>
  <c r="H140" i="1" s="1"/>
  <c r="F48" i="1"/>
  <c r="H48" i="1" s="1"/>
  <c r="F227" i="1" l="1"/>
  <c r="F233" i="1" s="1"/>
  <c r="E227" i="1"/>
  <c r="E233" i="1" s="1"/>
  <c r="H50" i="1"/>
  <c r="H227" i="1" s="1"/>
  <c r="H233" i="1" s="1"/>
  <c r="E96" i="2"/>
  <c r="E102" i="2" s="1"/>
  <c r="E103" i="2" s="1"/>
  <c r="F96" i="2"/>
  <c r="F102" i="2" s="1"/>
  <c r="F103" i="2" s="1"/>
  <c r="H61" i="2"/>
  <c r="H63" i="2" s="1"/>
  <c r="F24" i="2"/>
  <c r="H24" i="2" s="1"/>
  <c r="G103" i="2"/>
  <c r="H26" i="2" l="1"/>
  <c r="H96" i="2" s="1"/>
  <c r="H102" i="2" s="1"/>
  <c r="H103" i="2" s="1"/>
  <c r="H234" i="1"/>
  <c r="F234" i="1"/>
  <c r="E234" i="1"/>
  <c r="G51" i="1"/>
  <c r="G57" i="1" l="1"/>
  <c r="G227" i="1"/>
  <c r="G233" i="1" s="1"/>
  <c r="G234" i="1" s="1"/>
</calcChain>
</file>

<file path=xl/sharedStrings.xml><?xml version="1.0" encoding="utf-8"?>
<sst xmlns="http://schemas.openxmlformats.org/spreadsheetml/2006/main" count="844" uniqueCount="291">
  <si>
    <t>DIÁRIAS, AJUDA DE CUSTOS DESLOCAMENTO EM ACUMULADO/2023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</si>
  <si>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</si>
  <si>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</si>
  <si>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</si>
  <si>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</si>
  <si>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</si>
  <si>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</si>
  <si>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</si>
  <si>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</si>
  <si>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</si>
  <si>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</si>
  <si>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Fernando de Oliveira Volkmer</t>
  </si>
  <si>
    <t>Empregado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</si>
  <si>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</si>
  <si>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</si>
  <si>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</si>
  <si>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</si>
  <si>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</si>
  <si>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</si>
  <si>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</si>
  <si>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Leonardo Vistuba Kawa</t>
  </si>
  <si>
    <t>Pagamento de 1 Auxílio Hospedagem Estadual a Leonardo Vistuba Kawa referente a: 1473/2022 - Convocação para Reunião presencial e confraternização de fim de ano, Florianópolis/SC, 04/01/2023.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</si>
  <si>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</si>
  <si>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</si>
  <si>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</si>
  <si>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</si>
  <si>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</si>
  <si>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</si>
  <si>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</si>
  <si>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</si>
  <si>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CONSELHEIROS/CONVIDADOS</t>
  </si>
  <si>
    <t>Anne Elise Rosa Soto</t>
  </si>
  <si>
    <t>Conselheiro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</si>
  <si>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</si>
  <si>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COMPLEMENTO - Pagamento de 1 Auxilio Hospedagem Estadual, 1 Auxilio Alimentação Estadual a Anne Elise Rosa Soto referente a: 1520/2023 - Convocação para 136ª Reunião Plenária Ordinária</t>
  </si>
  <si>
    <t>Claudia Elisa Poletto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</si>
  <si>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</si>
  <si>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</si>
  <si>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Eliane de Queiroz Gomes Castro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</si>
  <si>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</si>
  <si>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</si>
  <si>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</si>
  <si>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</si>
  <si>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</si>
  <si>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</si>
  <si>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</si>
  <si>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</si>
  <si>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</si>
  <si>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</si>
  <si>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</si>
  <si>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637/2022</t>
  </si>
  <si>
    <t>Janete Sueli Krueger</t>
  </si>
  <si>
    <t>COMPLEMENTO Pagamento de 1 Auxilio Hospedagem Estadual a Janete Sueli Krueger referente a: 1435/2022 - Convocação para 133ª Reunião Plenária Ordinária</t>
  </si>
  <si>
    <t>638/2022</t>
  </si>
  <si>
    <t>COMPLEMENTO Pagamento de 2 Auxilio Hospedagem Estadual a Janete Sueli Krueger referente a: 1434/2022 - Convocação para III Congresso de Arquitetura e Urbanismo - Etapa Florianópolis</t>
  </si>
  <si>
    <t>650/2022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</si>
  <si>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</si>
  <si>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</si>
  <si>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</si>
  <si>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</si>
  <si>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Luiz Alberto de Souza</t>
  </si>
  <si>
    <t>Convidado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</si>
  <si>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</si>
  <si>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</si>
  <si>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</si>
  <si>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</si>
  <si>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</si>
  <si>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COMPLEMENTO Pagamento de 1 Auxilio Hospedagem Estadual, 1 Auxilio Alimentação Estadual a Mariana Campos de Andrade referente a: 1520/2023 - Convocação para 136ª Reunião Plenária Ordinária</t>
  </si>
  <si>
    <t>Mauricio Andre Giusti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</si>
  <si>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</si>
  <si>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</si>
  <si>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</si>
  <si>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651/2022</t>
  </si>
  <si>
    <t>Patricia Figueiredo Sarquis Herden</t>
  </si>
  <si>
    <t>Pagamento de 2 Auxílio Alimentação Estadual, 60 Auxílio Quilometragem a Patrícia Figueiredo Sarquis Herden referente a: 1452/2022 - Convocação para Concurso Técnico NCD, Florianópolis/SC, 01/12/2022.</t>
  </si>
  <si>
    <t>652/2022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</si>
  <si>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</si>
  <si>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653/2022</t>
  </si>
  <si>
    <t>Pagamento de 60 Auxílio Quilometragem, 2 Auxílio Alimentação Estadual a Patrícia Figueiredo Sarquis Herden referente a: 1449/2022 - Convocação para Participação na COAF e despachos, Florianópolis/SC, 21/11/2022.</t>
  </si>
  <si>
    <t>654/2022</t>
  </si>
  <si>
    <t>Pagamento de 2 Auxílio Alimentação Estadual, 60 Auxílio Quilometragem a Patrícia Figueiredo Sarquis Herden referente a: 1450/2022 - Convocação para Participação na CEP e despachos, Florianópolis/SC, 22/11/2022.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</si>
  <si>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</si>
  <si>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</si>
  <si>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</si>
  <si>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</si>
  <si>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</si>
  <si>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</si>
  <si>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</si>
  <si>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</si>
  <si>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</si>
  <si>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</si>
  <si>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</si>
  <si>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</si>
  <si>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</si>
  <si>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</si>
  <si>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</si>
  <si>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</si>
  <si>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*recebido em conta corrente - pessoa jurídica.</t>
  </si>
  <si>
    <t>RESUMO ACUMULADO 2023</t>
  </si>
  <si>
    <t>Total - Funcionários</t>
  </si>
  <si>
    <t>Total - Conselheiros e Convidados</t>
  </si>
  <si>
    <t>Total Geral</t>
  </si>
  <si>
    <t>Pagamento de 1 Auxilio Hospedagem Estadual, 3 Auxilio Alimentação Estadual, 355 Auxilio Quilometragem, 1 Auxilio Estacionamento a Anne Elise Rosa Soto referente a: 1520/2023 - Convocação para 136ª Reunião Plenária Ordinária.</t>
  </si>
  <si>
    <t>Pagamento de 2 Auxilio Alimentação Estadual, 127 Auxilio Quilometragem, 1 Auxilio Estacionamento a Claudia Elisa Poletto referente a: 1505/2023 - Convocação para 1ª Reunião Extraordinária da CED-CAU/SC</t>
  </si>
  <si>
    <t>Pagamento de 2 Auxilio Alimentação Estadual, 128 Auxilio Quilometragem, 1 Auxilio Estacionamento a Claudia Elisa Poletto referente a: 1517/2023 - Convocação para 2ª Reunião Ordinária da CED-CAU/SC</t>
  </si>
  <si>
    <t>Pagamento de 2 Auxilio Alimentação Estadual, 128 Auxilio Quilometragem, 1 Auxilio Estacionamento a Claudia Elisa Poletto referente a: 1520/2023 - Convocação para 136ª Reunião Plenária Ordinária</t>
  </si>
  <si>
    <t>Douglas Goulart Virgilio</t>
  </si>
  <si>
    <t>Pagamento de 8 Auxílio Alimentação Nacional, 3 Auxílio Hospedagem Nacional, 4 Auxílio Locomoção Urbana Nacional a Douglas Goulart Viriglio referente a: 1493/2023 - Convocação para Reunião da CPUA-CAU/BR-Itinerante, Manaus - AM, 07/02/2023; 1494/2023 - Convocação para Encontro Preparatório para o Congresso Mundial de Arquitetos 2023 - Amaz, Manaus - AM, 08/02/2023.</t>
  </si>
  <si>
    <t>Pagamento de 1 Auxilio Hospedagem Estadual, 3 Auxilio Alimentação Estadual, 381 Auxilio Quilometragem, 1 Auxilio Estacionamento a Eliane de Queiroz Gomes Castro referente a: 1498/2023 - Convocação para 2ª Reunião Ordinária da CTCP - CAU/SC</t>
  </si>
  <si>
    <t>Pagamento de 1 Auxilio Hospedagem Estadual, 2 Auxilio Alimentação Estadual, 380 Auxilio Quilometragem, 1 Auxilio Estacionamento a Eliane de Queiroz Gomes Castro referente a: 1502/2023 - Convocação para 1ª Reunião Extraordinária da CEP-CAU/SC</t>
  </si>
  <si>
    <t>Pagamento de 1 Auxilio Hospedagem Estadual, 3 Auxilio Alimentação Estadual a Eliane de Queiroz Gomes Castro referente a: 1515/2023 - Convocação para 2ª Reunião Ordinária da CEP-CAU/SC</t>
  </si>
  <si>
    <t>Pagamento de 1 Auxilio Hospedagem Estadual, 3 Auxilio Alimentação Estadual, 380 Auxilio Quilometragem, 1 Auxilio Estacionamento a Eliane de Queiroz Gomes Castro referente a: 1520/2023 - Convocação para 136ª Reunião Plenária Ordinária</t>
  </si>
  <si>
    <t>Pagamento de 1 Auxílio Hospedagem Estadual, 1 Auxílio Estacionamento, 3 Auxílio Alimentação Estadual, 380 Auxílio Quilometragem a Eliane De Queiroz Gomes Castro referente a: 1534/2023 - Convocação para 2ª Reunião Ordinária do CD-CAU/SC, Florianópolis/SC, 27/02/2023.</t>
  </si>
  <si>
    <t>Pagamento de 3 Auxílio Alimentação Estadual, 1 Auxílio Hospedagem Estadual, 380 Auxílio Quilometragem, 1 Auxílio Estacionamento a Eliane De Queiroz Gomes Castro referente a: 1533/2023 - Convocação para 3ª Reunião Ordinária da CTCP - CAU/SC, Florianópolis/SC, 01/03/2023.</t>
  </si>
  <si>
    <t>Pagamento de 1 Auxílio Estacionamento, 2 Auxílio Alimentação Estadual, 266 Auxílio Quilometragem, 1 Auxílio Hospedagem Estadual a Eliane De Queiroz Gomes Castro referente a: 1530/2023 - Convocação para Formatura UNIFEBE, Brusque/SC, 02/03/2023.</t>
  </si>
  <si>
    <t>Pagamento de 2 Auxilio Alimentação Estadual, 32 Auxilio Quilometragem, 1 Auxilio Estacionamento a Gogliardo Vieira Maragno referente a: 1505/2023 - Convocação para 1ª Reunião Extraordinária da CED-CAU/SC</t>
  </si>
  <si>
    <t>Pagamento de 2 Auxilio Alimentação Estadual, 32 Auxilio Quilometragem, 1 Auxilio Estacionamento a Gogliardo Vieira Maragno referente a: 1517/2023 - Convocação para 2ª Reunião Ordinária da CED-CAU/SC</t>
  </si>
  <si>
    <t>Pagamento de 2 Auxilio Alimentação Estadual, 32 Auxilio Quilometragem, 1 Auxilio Estacionamento a Gogliardo Vieira Maragno referente a: 1520/2023 - Convocação para 136ª Reunião Plenária Ordinária</t>
  </si>
  <si>
    <t>Gustavo Pires de Andrade Neto</t>
  </si>
  <si>
    <t>CANCELADA - Pagamento de 1 Auxilio Alimentação Estadual, 2 Auxilio Deslocamento a Gustavo Pires de Andrade Neto referente a: 1499/2023 - Convocação para 46ª Reunião Ordinária do CEAU-CAU/SC</t>
  </si>
  <si>
    <t>Pagamento de 1 Auxilio Hospedagem Estadual, 2 Auxilio Alimentação Estadual, 352 Auxilio Quilometragem, 1 Auxilio Estacionamento a Henrique Rafael de Lima referente a: 1502/2023 - Convocação para 1ª Reunião Extraordinária da CEP-CAU/SC</t>
  </si>
  <si>
    <t>Pagamento de 3 Auxilio Hospedagem Estadual, 8 Auxilio Alimentação Estadual, 352 Auxilio Quilometragem, 2 Auxilio Estacionamento a Henrique Rafael de Lima referente a: 1520/2023 - Convocação para 136ª Reunião Plenária Ordinária</t>
  </si>
  <si>
    <t>Pagamento de 2 Auxílio Alimentação Estadual, 1 Auxílio Estacionamento, 352 Auxílio Quilometragem, 1 Auxílio Hospedagem Estadual a Henrique Rafael de Lima referente a: 1524/2023 - Convocação para 1ª Reunião Extraordinária do CEAU-CAU/SC, Florianópolis/SC, 03/03/2023.</t>
  </si>
  <si>
    <t>Pagamento de 2 Auxilio Hospedagem Estadual, 4 Auxilio Alimentação Estadual, 234 Auxilio Quilometragem, 1 Auxilio Estacionamento a Janete Sueli Krueger referente a: 1505/2023 - Convocação para 1ª Reunião Extraordinária da CED-CAU/SC</t>
  </si>
  <si>
    <t>Pagamento de 4 Auxílio Alimentação Estadual, 1 Auxílio Hospedagem Estadual, 234 Auxílio Quilometragem, 2 Auxílio Estacionamento a Janete Sueli Krueger referente a: 1517/2023 - Convocação para 2ª Reunião Ordinária da CED-CAU/SC, Florianópolis/SC, 16/02/2023; 1520/2023 - Convocação para 136ª Reunião Plenária Ordinária, Florianópolis/SC, 17/02/2023.</t>
  </si>
  <si>
    <t>Jose Alberto Gebara</t>
  </si>
  <si>
    <t>Pagamento de 2 Auxilio Alimentação Estadual, 2 Auxilio Deslocamento a Jose Alberto Gebara referente a: 1485/2023 - Convocação para 1ª Reunião Ordinária da CTCP - CAU/SC; 1487/2023 - Convocação para 1ª Reunião Ordinária da CEP-CAU/SC</t>
  </si>
  <si>
    <t>Pagamento de 2 Auxilio Alimentação Estadual, 2 Auxilio Deslocamento a Jose Alberto Gebara referente a: 1498/2023 - Convocação para 2ª Reunião Ordinária da CTCP - CAU/SC</t>
  </si>
  <si>
    <t>Pagamento de 1 Auxilio Alimentação Estadual, 2 Auxilio Deslocamento a Jose Alberto Gebara referente a: 1502/2023 - Convocação para 1ª Reunião Extraordinária da CEP-CAU/SC</t>
  </si>
  <si>
    <t>Juliana Cordula Dreher de Andrade</t>
  </si>
  <si>
    <t>Pagamento de 2 Auxilio Alimentação Estadual, 13 Auxilio Quilometragem a Juliana Cordula Dreher de Andrade referente a: 1477/2023 - Convocação para 135ª Reunião Plenária Ordinária</t>
  </si>
  <si>
    <t>Pagamento de 1 Auxilio Alimentação Estadual, 15 Auxilio Quilometragem, 1 Auxilio Estacionamento a Juliana Cordula Dreher de Andrade referente a: 1488/2023 - Convocação para 1ª Reunião Ordinária da CED-CAU/SC</t>
  </si>
  <si>
    <t>Pagamento de 2 Auxilio Alimentação Estadual, 17 Auxilio Quilometragem, 1 Auxilio Estacionamento a Juliana Cordula Dreher de Andrade referente a: 1505/2023 - Convocação para 1ª Reunião Extraordinária da CED-CAU/SC</t>
  </si>
  <si>
    <t>Pagamento de 1 Auxilio Hospedagem Estadual, 4 Auxilio Alimentação Estadual, 5 Auxilio Deslocamento, Reembolso passagem rodoviária a Larissa Moreira referente a: 1505/2023 - Convocação para 1ª Reunião Extraordinária da CED-CAU/SC</t>
  </si>
  <si>
    <t>Pagamento de 1 Auxilio Hospedagem Estadual, 4 Auxilio Alimentação Estadual, 5 Auxilio Deslocamento, Reembolso passagem rodoviária a Larissa Moreira referente a: 1517/2023 - Convocação para 2ª Reunião Ordinária da CED-CAU/SC</t>
  </si>
  <si>
    <t>Pagamento de 3 Auxílio Alimentação Estadual, 352 Auxílio Quilometragem, 1 Auxílio Estacionamento, 1 Auxílio Hospedagem Estadual a Luiz Alberto de Souza referente a: 1533/2023 - Convocação para 3ª Reunião Ordinária da CTCP - CAU/SC, Florianópolis/SC, 01/03/2023.</t>
  </si>
  <si>
    <t>Pagamento de 1 Auxilio Hospedagem Estadual, 4 Auxilio Alimentação Estadual, 5 Auxilio Deslocamento a Mariana Campos de Andrade referente a: 1502/2023 - Convocação para 1ª Reunião Extraordinária da CEP-CAU/SC</t>
  </si>
  <si>
    <t>539/2022</t>
  </si>
  <si>
    <t>Pagamento de Reembolso passagem rodoviária a Mariana Campos de Andrade referente a: 1416/2022 - Convocação para 132ª Reunião Plenária Ordinária</t>
  </si>
  <si>
    <t>621/2022</t>
  </si>
  <si>
    <t>Pagamento de 1 Auxílio Estacionamento a Mariana Campos de Andrade referente a: 1461/2022 - Convocação para 134ª Reunião Plenária Ordinária e Evento de comemoração do Dia do Arquit, Florianópolis/SC, 08/12/2022.</t>
  </si>
  <si>
    <t>Pagamento de 1 Auxilio Hospedagem Estadual, 3 Auxilio Alimentação Estadual, 444 Auxilio Quilometragem a Mariana Campos de Andrade referente a: 1520/2023 - Convocação para 136ª Reunião Plenária Ordinária;</t>
  </si>
  <si>
    <t>Pagamento de 2 Auxilio Alimentação Estadual, 260 Auxilio Quilometragem a Mauricio Andre Giusti referente a: 1506/2023 - Convocação para Outorga de Grau dos Cursos de Arquitetura e Urbanismo e Medicina Veterinária UNOCHAPECÓ (Conselheiro Maurício)</t>
  </si>
  <si>
    <t>Pagamento de 1 Auxilio Alimentação Estadual, 2 Auxilio Quilometragem a Newton Marçal Santos referente a: 1513/2023 - Convocação para Cerimônia de posse do Diretor-Geral do Centro de Educação Superior do Meio Oeste (Conselheiro Newton)</t>
  </si>
  <si>
    <t>Pagamento de 2 Auxílio Alimentação Estadual, 452 Auxílio Quilometragem, 1 Auxílio Estacionamento a Newton Marçal Santos referente a: 1529/2023 - Convocação para Reunião de acompanhamento do Convênio do CAU/SC com Chapecó, Chapecó/SC, 28/02/2023.</t>
  </si>
  <si>
    <t>Pagamento de 2 Auxilio Alimentação Estadual, 60 Auxilio Quilometragem a Patricia Figueiredo Sarquis Herden referente a: 1492/2023 - Convocação para Reunião BFB Rodrigo Koerich e Reunião nova jornalista</t>
  </si>
  <si>
    <t>Pagamento de 2 Auxilio Alimentação Estadual, 60 Auxilio Quilometragem a Patricia Figueiredo Sarquis Herden referente a: 1497/2023 - Convocação para 1ª Reunião Ordinária do CD-CAU/SC</t>
  </si>
  <si>
    <t>Pagamento de 2 Auxilio Alimentação Estadual, 60 Auxilio Quilometragem a Patricia Figueiredo Sarquis Herden referente a: 1499/2023 - Convocação para 46ª Reunião Ordinária do CEAU-CAU/SC</t>
  </si>
  <si>
    <t xml:space="preserve">Pagamento de 2 Auxilio Hospedagem Nacional, 4 Auxilio Alimentação Nacional, 85 Auxilio Quilometragem a Patricia Figueiredo Sarquis Herden referente a: 1500/2023 - Convocação para 43ª REUNIÃO PLENÁRIA AMPLIADA ORDINÁRIA </t>
  </si>
  <si>
    <t>Pagamento de 2 Auxilio Hospedagem Nacional, 6 Auxilio Alimentação Nacional a Patricia Figueiredo Sarquis Herden referente a:  1511/2023 - Convocação para 25ª REUNIÃO DO FÓRUM DE PRESIDENTES GESTÃO 2021-2023 (Presidente Patrícia)</t>
  </si>
  <si>
    <t>Pagamento de 300 Auxílio Quilometragem, 4 Auxílio Locomoção Urbana Nacional, 3 Auxílio Hospedagem Nacional, 8 Auxílio Alimentação Nacional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</si>
  <si>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COMPLEMENTO Pagamento de 1 Auxílio Hospedagem Estadual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</si>
  <si>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Rosana Silveira*</t>
  </si>
  <si>
    <t>Pagamento de 2 Auxilio Alimentação Estadual, 97 Auxilio Quilometragem, 1 Auxilio Estacionamento a Rosana Silveira* referente a: 1489/2023 - Convocação para 1ª Reunião Ordinária da CEF-CAU/SC</t>
  </si>
  <si>
    <t>Pagamento de 2 Auxilio Alimentação Estadual, 97 Auxilio Quilometragem, 1 Auxilio Estacionamento a Rosana Silveira* referente a: 1497/2023 - Convocação para 1ª Reunião Ordinária do CD-CAU/SC</t>
  </si>
  <si>
    <t>Pagamento de 2 Auxilio Alimentação Estadual, 97 Auxilio Quilometragem, 1 Auxilio Estacionamento a Rosana Silveira* referente a: 1490/2023 - Convocação para 1ª Reunião Ordinária da CATHIS-CAU/SC</t>
  </si>
  <si>
    <t>Pagamento de 2 Auxilio Alimentação Estadual, 97 Auxilio Quilometragem, 1 Auxilio Estacionamento a Rosana Silveira* referente a: 1477/2023 - Convocação para 135ª Reunião Plenária Ordinária</t>
  </si>
  <si>
    <t>Pagamento de 2 Auxilio Alimentação Estadual, 97 Auxilio Quilometragem, 1 Auxilio Estacionamento a Rosana Silveira* referente a: 1516/2023 - Convocação para 2ª Reunião Ordinária da CEF-CAU/SC</t>
  </si>
  <si>
    <t>Pagamento de 2 Auxilio Alimentação Estadual, 97 Auxilio Quilometragem, 1 Auxilio Estacionamento a Rosana Silveira* referente a: 1512/2023 - Convocação para 2ª Reunião Ordinária da CATHIS-CAU/SC</t>
  </si>
  <si>
    <t>Pagamento de 2 Auxilio Alimentação Estadual, 97 Auxilio Quilometragem, 1 Auxilio Estacionamento a Rosana Silveira* referente a: 1503/2023 - Convocação para 1ª Reunião Extraordinária da CEF-CAU/SC</t>
  </si>
  <si>
    <t>Pagamento de 2 Auxilio Alimentação Estadual, 97 Auxilio Quilometragem, 1 Auxilio Estacionamento, Reembolso passagem rodoviária a Rosana Silveira* referente a: 1499/2023 - Convocação para 46ª Reunião Ordinária do CEAU-CAU/SC</t>
  </si>
  <si>
    <t>Pagamento de 2 Auxilio Alimentação Estadual, 97 Auxilio Quilometragem, 1 Auxilio Estacionamento a Rosana Silveira* referente a: 1520/2023 - Convocação para 136ª Reunião Plenária Ordinária</t>
  </si>
  <si>
    <t>Pagamento de 97 Auxílio Quilometragem, 1 Auxílio Estacionamento, 2 Auxílio Alimentação Estadual a Rosana Silveira* referente a: 1528/2023 - Convocação para Agendas Institucionais - CATHIS-CAU/SC, Florianópolis/SC, 16/02/2023.</t>
  </si>
  <si>
    <t>Pagamento de 4 Auxílio Locomoção Urbana Estadual, 4 Auxílio Alimentação Estadual, 2 Auxílio Estacionamento, 127 Auxílio Quilometragem, 2 Auxílio Hospedagem Estadual a Rosana Silveira* referente a: 1529/2023 - Convocação para Reunião de acompanhamento do Convênio do CAU/SC com Chapecó, Chapecó/SC, 28/02/2023.</t>
  </si>
  <si>
    <t>Pagamento de 4 Auxílio Locomoção Urbana Nacional DF/SP/RJ, 127 Auxílio Quilometragem, 4 Auxílio Alimentação Nacional DF/SP/RJ, 2 Auxílio Estacionamento, 2 Auxílio Hospedagem Nacional DF/SP/RJ a Rosana Silveira* referente a: 1526/2023 - Convocação para V Encontro Nacional de Coordenadores de CEF, Brasília - DF, 03/03/2023.</t>
  </si>
  <si>
    <t>Silvana Maria Hall</t>
  </si>
  <si>
    <t>Pagamento de 2 Auxilio Alimentação Estadual, 930 Auxilio Quilometragem a Silvana Maria Hall referente a: 1508/2023 - Convocação para 2ª Reunião Ordinária da CPUA-CAU/SC</t>
  </si>
  <si>
    <t>Pagamento de 2 Auxilio Alimentação Estadual, 52 Auxilio Quilometragem, 1 Auxilio Estacionamento a Silvya Helena Caprario referente a: 1503/2023 - Convocação para 1ª Reunião Extraordinária da CEF-CAU/SC</t>
  </si>
  <si>
    <t>Pagamento de 2 Auxilio Alimentação Estadual, 52 Auxilio Quilometragem, 1 Auxilio Estacionamento a Silvya Helena Caprario referente a: 1512/2023 - Convocação para 2ª Reunião Ordinária da CATHIS-CAU/SC</t>
  </si>
  <si>
    <t>Pagamento de 1 Auxilio Alimentação Estadual, 45 Auxilio Quilometragem, 1 Auxilio Estacionamento a Silvya Helena Caprario referente a: 1514/2023 - Convocação para 1ª Reunião da Rede de Controle 2023 (Conselheira Silvya)</t>
  </si>
  <si>
    <t>Pagamento de 2 Auxilio Alimentação Estadual, 52 Auxilio Quilometragem, 1 Auxilio Estacionamento a Silvya Helena Caprario referente a: 1516/2023 - Convocação para 2ª Reunião Ordinária da CEF-CAU/SC</t>
  </si>
  <si>
    <t>Pagamento de 2 Auxilio Alimentação Estadual, 52 Auxilio Quilometragem, 1 Auxilio Estacionamento a Silvya Helena Caprario referente a: 1520/2023 - Convocação para 136ª Reunião Plenária Ordinária</t>
  </si>
  <si>
    <t>Pagamento de 52 Auxílio Quilometragem, 1 Auxílio Alimentação Estadual, 1 Auxílio Estacionamento a Silvya Helena Caprario referente a: 1528/2023 - Convocação para Agendas Institucionais - CATHIS-CAU/SC, Florianópolis/SC, 16/02/2023.</t>
  </si>
  <si>
    <t>Pagamento de 6 Auxílio Locomoção Urbana Estadual, 4 Auxílio Alimentação Estadual, 2 Auxílio Hospedagem Estadual a Silvya Helena Caprario referente a: 1529/2023 - Convocação para Reunião de acompanhamento do Convênio do CAU/SC com Chapecó, Chapecó/SC, 28/02/2023.</t>
  </si>
  <si>
    <t>Pagamento de 4 Auxílio Alimentação Nacional DF/SP/RJ, 2 Auxílio Hospedagem Nacional DF/SP/RJ, 6 Auxílio Locomoção Urbana Nacional DF/SP/RJ a Silvya Helena Caprario referente a: 1526/2023 - Convocação para V Encontro Nacional de Coordenadores de CEF, Brasília - DF, 03/03/2023.</t>
  </si>
  <si>
    <t>Wanessa Vieira</t>
  </si>
  <si>
    <t>Pagamento de 2 Auxilio Alimentação Estadual, 60 Auxilio Quilometragem a Wanessa Vieira referente a: 1507/2023 - Convocação para 1ª Reunião Ordinária da Comissão Eleitoral do CAU/SC - CE/SC</t>
  </si>
  <si>
    <t>Pagamento de 1 Auxílio Hospedagem Estadual a Leonardo Vistuba Kawa referente a: 1487/2023 - Convocação para 1ª Reunião Ordinária da CEP-CAU/SC, Florianópolis/SC, 24/01/2023.</t>
  </si>
  <si>
    <t>Pagamento de 2 Auxílio Hospedagem Estadual a Leonardo Vistuba Kawa referente a: 1515/2023 - Convocação para 2ª Reunião Ordinária da CEP-CAU/SC, Florianópolis/SC, 14/02/2023, ida:13/02/2023, volta:14/02/2023; 1502/2023 - Convocação para 1ª Reunião Extraordinária da CEP-CAU/SC, Florianópolis/SC, 13/02/2023, volta:14/02/2023.</t>
  </si>
  <si>
    <t>Melina Valença Marcondes</t>
  </si>
  <si>
    <t>Pagamento de 6 Auxílio Locomoção Urbana Nacional DF/SP/RJ, 2 Auxílio Hospedagem Nacional DF/SP/RJ, 4 Auxílio Alimentação Nacional DF/SP/RJ a Melina Valença Marcondes referente a: 1526/2023 - Convocação para V Encontro Nacional de Coordenadores de CEF, Brasília - DF, 03/03/2023.</t>
  </si>
  <si>
    <t>Pedro Schultz Fonseca Baptista</t>
  </si>
  <si>
    <t>Pagamento de 1 Auxílio Hospedagem Estadual, 4 Auxílio Locomoção Urbana Estadual, 4 Auxílio Alimentação Estadual a Pedro Schultz Fonseca Baptista referente a: 1529/2023 - Convocação para Reunião de acompanhamento do Convênio do CAU/SC com Chapecó, Chapecó/SC, 28/02/2023, ida:27/02/2023, volta:01/03/2023.</t>
  </si>
  <si>
    <t>Pagamento de 5 Auxílio Locomoção Urbana Nacional DF/SP/RJ, 2 Auxílio Alimentação Nacional DF/SP/RJ, 1 Auxílio Hospedagem Nacional DF/SP/RJ a Pedro Schultz Fonseca Baptista referente a: 1526/2023 - Convocação para V Encontro Nacional de Coordenadores de CEF, Brasília - DF, 03/03/2023, ida:02/03/2023.</t>
  </si>
  <si>
    <t>DIÁRIAS, AJUDA DE CUSTOS DESLOCAMENTO EM MARÇO/2023</t>
  </si>
  <si>
    <t>RESUMO DE MARÇO</t>
  </si>
  <si>
    <t>Cicero Hipólito da Silva Junior</t>
  </si>
  <si>
    <t>Pagamento de 5 Auxílio Alimentação Nacional DF/SP/RJ, 7 Auxílio Locomoção Urbana Nacional DF/SP/RJ, 2 Auxílio Hospedagem Nacional DF/SP/RJ a Cícero Hipólito da Silva Junior referente a: 1522/2023 - Convocação para 10º Treinamento Técnico da CED-CAU/BR, Brasília - DF, 06 e 07/03/2023, ida:05/03/2023.</t>
  </si>
  <si>
    <t>Pagamento de 6 Auxílio Locomoção Urbana Nacional DF/SP/RJ, 4 Auxílio Alimentação Nacional DF/SP/RJ, 1 Auxílio Hospedagem Nacional DF/SP/RJ a Pedro Schultz Fonseca Baptista referente a: 1523/2023 - Convocação para IV Encontro dos Coordenadores de CEP/UF, São Paulo - SP, 15 e 16/03/2023.</t>
  </si>
  <si>
    <t>Pagamento de 4 Auxílio Hospedagem Nacional, 10 Auxílio Locomoção Urbana Nacional, 10 Auxílio Alimentação Nacional a Jaime Teixeira Chaves referente a: 1538/2023 - Convocação para 3º ENCONTRO DE GERENTES GERAIS CAU/UF, Natal - RN, 09 a 11/03/2023.</t>
  </si>
  <si>
    <t>Lilian Laudina Caovilla</t>
  </si>
  <si>
    <t>Pagamento de 9 Auxílio Locomoção Urbana Nacional DF/SP/RJ, 8 Auxílio Alimentação Nacional DF/SP/RJ, 3 Auxílio Hospedagem Nacional DF/SP/RJ a Lilian Laudina Caovilla referente a: 1543/2023 - Convocação para Capacitação Resolução CAU/BR nº 198 – Fiscalização, Brasília - DF, 13 a 15/03/2023.</t>
  </si>
  <si>
    <t>Fernando Augusto Yudyro Hayashi</t>
  </si>
  <si>
    <t>Pagamento de 6 Auxílio Alimentação Nacional DF/SP/RJ, 2 Auxílio Hospedagem Nacional DF/SP/RJ, 8 Auxílio Locomoção Urbana Nacional DF/SP/RJ a Fernando Augusto Yudyro Hayashi referente a: 1543/2023 - Convocação para Capacitação Resolução CAU/BR nº 198 – Fiscalização, Brasília - DF, 13 a 15/03/2023.</t>
  </si>
  <si>
    <t>Pagamento de 7 Auxílio Locomoção Urbana Nacional DF/SP/RJ, 6 Auxílio Alimentação Nacional DF/SP/RJ, 2 Auxílio Hospedagem Nacional DF/SP/RJ a Jaime Teixeira Chaves referente a:  1568/2023 - Convocação para I Encontro de Alinhamento das Assessorias dos Órgãos Colegiados, Brasília - DF, 03 e 04/04/2023.</t>
  </si>
  <si>
    <t>Pagamento de 7 Auxílio Alimentação Nacional DF/SP/RJ, 3 Auxílio Locomoção Urbana Nacional DF/SP/RJ, 3 Auxílio Hospedagem Nacional DF/SP/RJ a Leonardo Vistuba Kawa referente a: 1543/2023 - Convocação para Capacitação Resolução CAU/BR nº 198 – Fiscalização, Brasília - DF, 13 e 15/03/2023.</t>
  </si>
  <si>
    <t>Pagamento de 291 Auxílio Quilometragem, 3 Auxílio Hospedagem Nacional DF/SP/RJ, 3 Auxílio Estacionamento, 7 Auxílio Alimentação Nacional DF/SP/RJ, 6 Auxílio Locomoção Urbana Nacional DF/SP/RJ a Eliane De Queiroz Gomes Castro referente a: 1523/2023 - Convocação para IV Encontro dos Coordenadores de CEP/UF, São Paulo - SP, 15 e 16/03/2023.</t>
  </si>
  <si>
    <t>Pagamento de 3 Auxílio Estacionamento, 1 Reembolso de Passagem Aérea, 3 Auxílio Hospedagem Nacional DF/SP/RJ, 6 Auxílio Alimentação Nacional DF/SP/RJ a Henrique Rafael de Lima referente a: 1523/2023 - Convocação para IV Encontro dos Coordenadores de CEP/UF, São Paulo - SP, 15 e 16/03/2023.</t>
  </si>
  <si>
    <t>Pagamento de 1 Auxílio Alimentação Estadual, 1 Auxílio Estacionamento, 12 Auxílio Quilometragem a Francisco Ricardo Klein referente a: 1537/2023 - Convocação para Formatura Católica, Joinville/SC, 02/03/2023.</t>
  </si>
  <si>
    <t>Pagamento de 1 Auxílio Estacionamento, 52 Auxílio Quilometragem a Silvya Helena Caprario referente a: 1534/2023 - Convocação para 2ª Reunião Ordinária do CD-CAU/SC, Florianópolis/SC, 27/02/2023.</t>
  </si>
  <si>
    <t>Pagamento de 52 Auxílio Quilometragem, 1 Auxílio Alimentação Estadual, 1 Auxílio Estacionamento a Silvya Helena Caprario referente a: 1535/2023 - Convocação para Reunião CEF-CAU/SC e Coordenação da UNINTER, Florianópolis/SC, 07/03/2023, ida:27/02/2023.</t>
  </si>
  <si>
    <t>Pagamento de 1 Auxílio Estacionamento, 2 Auxílio Alimentação Estadual, 52 Auxílio Quilometragem a Silvya Helena Caprario referente a: 1544/2023 - Convocação para 3ª Reunião Ordinária da CATHIS-CAU/SC, Florianópolis/SC, 09/03/2023.</t>
  </si>
  <si>
    <t>Pagamento de 2 Auxílio Alimentação Estadual, 1 Auxílio Estacionamento, 1 Auxílio Hospedagem Estadual, 234 Auxílio Quilometragem a Janete Sueli Krueger referente a: 1534/2023 - Convocação para 2ª Reunião Ordinária do CD-CAU/SC, Florianópolis/SC, 27/02/2023.</t>
  </si>
  <si>
    <t>Pagamento de 4 Auxílio Hospedagem Nacional, 9 Auxílio Alimentação Nacional, 9 Auxílio Locomoção Urbana Nacional a Patrícia Figueiredo Sarquis Herden referente a: 1525/2023 - Convocação para 26ª REUNIÃO DO FÓRUM DE PRESIDENTES GESTÃO 2021-2023, Natal - RN, 09 e 11/03/2023.</t>
  </si>
  <si>
    <t>Pagamento de 1 Auxílio Hospedagem Nacional DF/SP/RJ, 5 Auxílio Locomoção Urbana Nacional DF/SP/RJ, 4 Auxílio Alimentação Nacional DF/SP/RJ a Patrícia Figueiredo Sarquis Herden referente a: 1541/2023 - Convocação para 56ª REUNIÃO ORDINÁRIA DO CG-CSC - Híbrida, Brasília - DF, 14/03/2023.</t>
  </si>
  <si>
    <t>Pagamento de 2 Auxílio Alimentação Estadual, 60 Auxílio Quilometragem a Patrícia Figueiredo Sarquis Herden referente a: 1498/2023 - Convocação para 2ª Reunião Ordinária da CTCP - CAU/SC, Florianópolis/SC, 01/02/2023.</t>
  </si>
  <si>
    <t>Pagamento de 60 Auxílio Quilometragem, 2 Auxílio Alimentação Estadual a Patrícia Figueiredo Sarquis Herden referente a: 1539/2023 - Convocação para Despachos Internos, Florianópolis/SC, 16/02/2023.</t>
  </si>
  <si>
    <t>Pagamento de 60 Auxílio Quilometragem, 2 Auxílio Alimentação Estadual a Patrícia Figueiredo Sarquis Herden referente a: 1534/2023 - Convocação para 2ª Reunião Ordinária do CD-CAU/SC, Florianópolis/SC, 27/02/2023.</t>
  </si>
  <si>
    <t>Pagamento de 64 Auxílio Quilometragem, 1 Auxílio Alimentação Estadual a Patrícia Figueiredo Sarquis Herden referente a: 1545/2023 - Convocação para Participação programa Ponto P, Florianópolis/SC, 07/03/2023.</t>
  </si>
  <si>
    <t>Pagamento de 2 Auxílio Locomoção Urbana Estadual, 1 Auxílio Alimentação Estadual a José Alberto Gebara referente a: 1533/2023 - Convocação para 3ª Reunião Ordinária da CTCP - CAU/SC, Florianópolis/SC, 01/03/2023.</t>
  </si>
  <si>
    <t>Pagamento de 813 Auxílio Quilometragem, 1 Auxílio Estacionamento, 4 Auxílio Alimentação Estadual a Newton Marçal Santos referente a: 1544/2023 - Convocação para 3ª Reunião Ordinária da CATHIS-CAU/SC, Florianópolis/SC, 09/03/2023.</t>
  </si>
  <si>
    <t>Pagamento de 1 Auxílio Alimentação Estadual, 1 Auxílio Estacionamento, 52 Auxílio Quilometragem a Silvya Helena Caprario referente a: 1552/2023 - Convocação para "CAU Portas Abertas" (Dia das Mulheres - PRES-CAU/SC), Florianópolis/SC, 16/03/2023.</t>
  </si>
  <si>
    <t>Pagamento de 2 Auxílio Alimentação Estadual, 52 Auxílio Quilometragem, 1 Auxílio Estacionamento a Silvya Helena Caprario referente a: 1553/2023 - Convocação para 137ª Reunião Plenária Ordinária, Florianópolis/SC, 17/03/2023.</t>
  </si>
  <si>
    <t>Pagamento de 274 Auxílio Quilometragem, 1 Auxílio Hospedagem Estadual, 2 Auxílio Alimentação Estadual a Rodrigo Althoff Medeiros referente a: 1553/2023 - Convocação para 137ª Reunião Plenária Ordinária, Florianópolis/SC, 17/03/2023.</t>
  </si>
  <si>
    <t>Pagamento de 4 Auxílio Alimentação Estadual, 1 Auxílio Hospedagem Estadual, 446 Auxílio Quilometragem a Mariana Campos de Andrade referente a: 1553/2023 - Convocação para 137ª Reunião Plenária Ordinária, Florianópolis/SC, 17/03/2023, ida:16/03/2023, volta:17/03/2023; 1552/2023 - Convocação para "CAU Portas Abertas" (Dia das Mulheres - PRES-CAU/SC), Florianópolis/SC, 16/03/2023, volta:17/03/2023.</t>
  </si>
  <si>
    <t>Pagamento de 2 Auxílio Alimentação Estadual, 1 Auxílio Estacionamento, 32 Auxílio Quilometragem a Gogliardo Vieira Maragno referente a: 1553/2023 - Convocação para 137ª Reunião Plenária Ordinária, Florianópolis/SC, 17/03/2023.</t>
  </si>
  <si>
    <t>Pagamento de 1 Auxílio Hospedagem Estadual, 1 Reembolso de Passagem Rodoviária, 5 Auxílio Locomoção Urbana Estadual, 2 Auxílio Alimentação Estadual a Larissa Moreira referente a: 1552/2023 - Convocação para "CAU Portas Abertas" (Dia das Mulheres - PRES-CAU/SC), Florianópolis/SC, 16/03/2023.</t>
  </si>
  <si>
    <t>Pagamento de 97 Auxílio Quilometragem, 2 Auxílio Alimentação Estadual, 1 Auxílio Estacionamento a Rosana Silveira referente a: 1544/2023 - Convocação para 3ª Reunião Ordinária da CATHIS-CAU/SC, Florianópolis/SC, 09/03/2023.</t>
  </si>
  <si>
    <t>Pagamento de 98 Auxílio Quilometragem, 1 Auxílio Estacionamento, 2 Auxílio Alimentação Estadual a Rosana Silveira referente a: 1552/2023 - Convocação para "CAU Portas Abertas" (Dia das Mulheres - PRES-CAU/SC), Florianópolis/SC, 16/03/2023.</t>
  </si>
  <si>
    <t>Pagamento de 1 Auxílio Estacionamento, 2 Auxílio Alimentação Estadual, 98 Auxílio Quilometragem a Rosana Silveira referente a: 1553/2023 - Convocação para 137ª Reunião Plenária Ordinária, Florianópolis/SC, 17/03/2023.</t>
  </si>
  <si>
    <t>Gabriela Fernanda Grisa</t>
  </si>
  <si>
    <t>Pagamento de 4 Auxílio Alimentação Estadual, 1 Auxílio Estacionamento, 902 Auxílio Quilometragem, 1 Auxílio Hospedagem Estadual a Gabriela Fernanda Grisa referente a: 1552/2023 - Convocação para "CAU Portas Abertas" (Dia das Mulheres - PRES-CAU/SC), Florianópolis/SC, 16/03/2023; 1553/2023 - Convocação para 137ª Reunião Plenária Ordinária, Florianópolis/SC, 17/03/2023.</t>
  </si>
  <si>
    <t>Pagamento de 2 Auxílio Locomoção Urbana Estadual, 3 Auxílio Hospedagem Estadual, 277 Auxílio Quilometragem, 8 Auxílio Alimentação Estadual a Maurício Andre Giusti referente a: 1553/2023 - Convocação para 137ª Reunião Plenária Ordinária, Florianópolis/SC, 17/03/2023; 1554/2023 - Convocação para 3ª Reunião Ordinária da COAF-CAU/SC, Florianópolis/SC, 20/03/2023.</t>
  </si>
  <si>
    <t>Pagamento de 1 Auxílio Locomoção Urbana Estadual, 2 Auxílio Alimentação Estadual a Larissa Moreira referente a: 1553/2023 - Convocação para 137ª Reunião Plenária Ordinária, Florianópolis/SC, 17/03/2023.</t>
  </si>
  <si>
    <t>Pagamento de 3 Auxílio Alimentação Estadual, 1 Reembolso de Passagem Rodoviária, 1 Auxílio Hospedagem Estadual, 5 Auxílio Locomoção Urbana Estadual a Larissa Moreira referente a: 1559/2023 - Convocação para 3ª Reunião Ordinária da CED-CAU/SC, Florianópolis/SC, 21/03/2023.</t>
  </si>
  <si>
    <t>Pagamento de 1 Auxílio Estacionamento, 291 Auxílio Quilometragem, 2 Auxílio Alimentação Estadual, 1 Auxílio Hospedagem Estadual a Silvya Helena Caprario referente a: 1556/2023 - Convocação para Formatura UDESC, Laguna/SC, 11/03/2023.</t>
  </si>
  <si>
    <t>Pagamento de 1 Auxílio Alimentação Estadual, 54 Auxílio Quilometragem, 1 Auxílio Estacionamento a Silvya Helena Caprario referente a: 1561/2023 - Convocação para Agenda com o Deputado Padre Pedro, Florianópolis/SC, 14/03/2023.</t>
  </si>
  <si>
    <t>Pagamento de 1 Auxílio Estacionamento, 52 Auxílio Quilometragem, 2 Auxílio Alimentação Estadual a Silvya Helena Caprario referente a: 1558/2023 - Convocação para 3ª Reunião Ordinária da CEF-CAU/SC, Florianópolis/SC, 22/03/2023.</t>
  </si>
  <si>
    <t>Pagamento de 1 Auxílio Hospedagem Estadual, 4 Auxílio Alimentação Estadual, 380 Auxílio Quilometragem, 2 Auxílio Estacionamento a Eliane De Queiroz Gomes Castro referente a: 1555/2023 - Convocação para 3ª Reunião Ordinária da CEP-CAU/SC, Florianópolis/SC, 21/03/2023; 1562/2023 - Convocação para 1ª Reunião Extraordinária CTCP - CAU/SC, Florianópolis/SC, 22/03/2023.</t>
  </si>
  <si>
    <t>Pagamento de 2 Auxílio Alimentação Estadual, 356 Auxílio Quilometragem, 1 Auxílio Estacionamento, 1 Auxílio Hospedagem Estadual a Anne Elise Rosa Soto referente a: 1552/2023 - Convocação para "CAU Portas Abertas" (Dia das Mulheres - PRES-CAU/SC), Florianópolis/SC, 16/03/2023.</t>
  </si>
  <si>
    <t>Pagamento de 127 Auxílio Quilometragem, 2 Auxílio Alimentação Estadual, 1 Auxílio Estacionamento a Claudia Elisa Poletto referente a: 1559/2023 - Convocação para 3ª Reunião Ordinária da CED-CAU/SC, Florianópolis/SC, 21/03/2023.</t>
  </si>
  <si>
    <t>Pagamento de 97 Auxílio Quilometragem, 2 Auxílio Alimentação Estadual, 1 Auxílio Estacionamento a Rosana Silveira referente a: 1558/2023 - Convocação para 3ª Reunião Ordinária da CEF-CAU/SC, Florianópolis/SC, 22/03/2023.</t>
  </si>
  <si>
    <t>Pagamento de 32 Auxílio Quilometragem, 2 Auxílio Alimentação Estadual, 1 Auxílio Estacionamento a Gogliardo Vieira Maragno referente a: 1559/2023 - Convocação para 3ª Reunião Ordinária da CED-CAU/SC, Florianópolis/SC, 21/03/2023.</t>
  </si>
  <si>
    <t>Pagamento de 2 Auxílio Alimentação Estadual, 1 Auxílio Hospedagem Estadual, 158 Auxílio Quilometragem, 1 Auxílio Estacionamento a Douglas Goulart Virgilio referente a: 1546/2023 - Convocação para Formatura Univali, Camboriú/SC, 04/03/2023.</t>
  </si>
  <si>
    <t>Pagamento de 1 Auxílio Estacionamento, 234 Auxílio Quilometragem, 1 Auxílio Hospedagem Estadual, 2 Auxílio Alimentação Estadual a Douglas Goulart Virgilio referente a: 1565/2023 - Convocação para Palestra “INOVAR É COMEÇAR", Brusque/SC, 16/03/2023.</t>
  </si>
  <si>
    <t>Pagamento de 97 Auxílio Quilometragem, 1 Auxílio Estacionamento, 2 Auxílio Alimentação Estadual a Rosana Silveira referente a: 1534/2023 - Convocação para 2ª Reunião Ordinária do CD-CAU/SC, Florianópolis/SC, 27/02/2023.</t>
  </si>
  <si>
    <t>Pagamento de 2 Auxílio Alimentação Estadual, 1 Auxílio Estacionamento, 97 Auxílio Quilometragem a Rosana Silveira referente a: 1569/2023 - Convocação para Reunião com equipe da Prefeitura Municipal de Florianópolis, Florianópolis/SC, 20/03/2023.</t>
  </si>
  <si>
    <t>Pagamento de 352 Auxílio Quilometragem, 2 Auxílio Alimentação Estadual, 1 Auxílio Estacionamento, 1 Auxílio Hospedagem Estadual a Luiz Alberto de Souza referente a: 1562/2023 - Convocação para 1ª Reunião Extraordinária CTCP - CAU/SC, Florianópolis/SC, 22/03/2023.</t>
  </si>
  <si>
    <t>Pagamento de 1 Auxílio Alimentação Estadual, 1 Auxílio Estacionamento, 53 Auxílio Quilometragem a Silvya Helena Caprario referente a: 1569/2023 - Convocação para Reunião com equipe da Prefeitura Municipal de Florianópolis, Florianópolis/SC, 20/03/2023.</t>
  </si>
  <si>
    <t>Pagamento de 14 Auxílio Quilometragem, 1 Auxílio Estacionamento, 1 Auxílio Alimentação Estadual a Juliana Córdula Dreher de Andrade referente a: 1552/2023 - Convocação para "CAU Portas Abertas" (Dia das Mulheres - PRES-CAU/SC), Florianópolis/SC, 16/03/2023.</t>
  </si>
  <si>
    <t>Pagamento de 14 Auxílio Quilometragem, 1 Auxílio Estacionamento, 2 Auxílio Alimentação Estadual a Juliana Córdula Dreher de Andrade referente a: 1553/2023 - Convocação para 137ª Reunião Plenária Ordinária, Florianópolis/SC, 17/03/2023.</t>
  </si>
  <si>
    <t>Pagamento de 52 Auxílio Quilometragem a Eliane De Queiroz Gomes Castro referente a: 1573/2023 - Convocação para Road Show NCD 2023, Blumenau/SC, 22/03/2023.</t>
  </si>
  <si>
    <t>Pagamento de 1 Auxílio Estacionamento, 1 Auxílio Alimentação Estadual, 4 Auxílio Quilometragem a Henrique Rafael de Lima referente a: 1574/2023 - Convocação para Road Show NCD 2023, Joinville/SC, 23/03/2023.</t>
  </si>
  <si>
    <t>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</si>
  <si>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60 Auxílio Quilometragem, 2 Auxílio Alimentação Estadual a Patrícia Figueiredo Sarquis Herden referente a: 1504/2023 - Convocação para Despachos na sede, Florianópolis/SC, 26/01/2023.</t>
  </si>
  <si>
    <t>Pagamento de 60 Auxílio Quilometragem, 2 Auxílio Alimentação Estadual a Patrícia Figueiredo Sarquis Herden referente a: 1518/2023 - Convocação para Despachos na sede, Florianópolis/SC, 31/01/2023.</t>
  </si>
  <si>
    <t>Cicero Hipólito da Silva Junior Total</t>
  </si>
  <si>
    <t>Fernando Augusto Yudyro Hayashi Total</t>
  </si>
  <si>
    <t>Jaime Teixeira Chaves Total</t>
  </si>
  <si>
    <t>Leonardo Vistuba Kawa Total</t>
  </si>
  <si>
    <t>Lilian Laudina Caovilla Total</t>
  </si>
  <si>
    <t>Pedro Schultz Fonseca Baptista Total</t>
  </si>
  <si>
    <t>Anne Elise Rosa Soto Total</t>
  </si>
  <si>
    <t>Claudia Elisa Poletto Total</t>
  </si>
  <si>
    <t>Douglas Goulart Virgilio Total</t>
  </si>
  <si>
    <t>Eliane de Queiroz Gomes Castro Total</t>
  </si>
  <si>
    <t>Francisco Ricardo Klein Total</t>
  </si>
  <si>
    <t>Gabriela Fernanda Grisa Total</t>
  </si>
  <si>
    <t>Gogliardo Vieira Maragno Total</t>
  </si>
  <si>
    <t>Henrique Rafael de Lima Total</t>
  </si>
  <si>
    <t>Janete Sueli Krueger Total</t>
  </si>
  <si>
    <t>Jose Alberto Gebara Total</t>
  </si>
  <si>
    <t>Juliana Cordula Dreher de Andrade Total</t>
  </si>
  <si>
    <t>Larissa Moreira Total</t>
  </si>
  <si>
    <t>Luiz Alberto de Souza Total</t>
  </si>
  <si>
    <t>Mariana Campos de Andrade Total</t>
  </si>
  <si>
    <t>Mauricio Andre Giusti Total</t>
  </si>
  <si>
    <t>Newton Marçal Santos Total</t>
  </si>
  <si>
    <t>Patricia Figueiredo Sarquis Herden Total</t>
  </si>
  <si>
    <t>Rodrigo Althoff Medeiros Total</t>
  </si>
  <si>
    <t>Silvya Helena Caprario Total</t>
  </si>
  <si>
    <t>Pagamento de 97 Auxílio Quilometragem, 2 Auxílio Alimentação Estadual, 1 Auxílio Estacionamento a Rosana Silveira* referente a: 1544/2023 - Convocação para 3ª Reunião Ordinária da CATHIS-CAU/SC, Florianópolis/SC, 09/03/2023.</t>
  </si>
  <si>
    <t>Pagamento de 98 Auxílio Quilometragem, 1 Auxílio Estacionamento, 2 Auxílio Alimentação Estadual a Rosana Silveira* referente a: 1552/2023 - Convocação para "CAU Portas Abertas" (Dia das Mulheres - PRES-CAU/SC), Florianópolis/SC, 16/03/2023.</t>
  </si>
  <si>
    <t>Pagamento de 1 Auxílio Estacionamento, 2 Auxílio Alimentação Estadual, 98 Auxílio Quilometragem a Rosana Silveira* referente a: 1553/2023 - Convocação para 137ª Reunião Plenária Ordinária, Florianópolis/SC, 17/03/2023.</t>
  </si>
  <si>
    <t>Pagamento de 97 Auxílio Quilometragem, 2 Auxílio Alimentação Estadual, 1 Auxílio Estacionamento a Rosana Silveira* referente a: 1558/2023 - Convocação para 3ª Reunião Ordinária da CEF-CAU/SC, Florianópolis/SC, 22/03/2023.</t>
  </si>
  <si>
    <t>Pagamento de 97 Auxílio Quilometragem, 1 Auxílio Estacionamento, 2 Auxílio Alimentação Estadual a Rosana Silveira* referente a: 1534/2023 - Convocação para 2ª Reunião Ordinária do CD-CAU/SC, Florianópolis/SC, 27/02/2023.</t>
  </si>
  <si>
    <t>Pagamento de 2 Auxílio Alimentação Estadual, 1 Auxílio Estacionamento, 97 Auxílio Quilometragem a Rosana Silveira* referente a: 1569/2023 - Convocação para Reunião com equipe da Prefeitura Municipal de Florianópolis, Florianópolis/SC, 20/03/2023.</t>
  </si>
  <si>
    <t>Rosana Silveira* Total</t>
  </si>
  <si>
    <t>Fernando de Oliveira Volkmer Total</t>
  </si>
  <si>
    <t>Filipe Lima Rockenbach Total</t>
  </si>
  <si>
    <t>Isabel Leal Marcon Leonetti Total</t>
  </si>
  <si>
    <t>Melina Valença Marcondes Total</t>
  </si>
  <si>
    <t>Olavo Coelho Arantes Total</t>
  </si>
  <si>
    <t>Rafael Figueiró Otávio Total</t>
  </si>
  <si>
    <t>Tatiana Moreira Feres de Melo Total</t>
  </si>
  <si>
    <t>Yve Sarkis da Costa Total</t>
  </si>
  <si>
    <t>Gustavo Pires de Andrade Neto Total</t>
  </si>
  <si>
    <t>Silvana Maria Hall Total</t>
  </si>
  <si>
    <t>Wanessa Vieira Total</t>
  </si>
  <si>
    <t>CANCELADA - Pagamento de 3 Auxílio Alimentação Estadual, 362 Auxílio Quilometragem, 1 Auxílio Estacionamento, 1 Auxílio Hospedagem Estadual a Francisco Ricardo Klein referente a: 1553/2023 - Convocação para 137ª Reunião Plenária Ordinária, Florianópolis/SC, 17/03/2023.</t>
  </si>
  <si>
    <t>Atualizado em 17/05/2023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</si>
</sst>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8" fillId="0" borderId="0" xfId="0" applyFont="1" applyFill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4" borderId="2" xfId="0" quotePrefix="1" applyNumberFormat="1" applyFont="1" applyFill="1" applyBorder="1" applyAlignment="1">
      <alignment horizontal="right" vertical="center" wrapText="1"/>
    </xf>
    <xf numFmtId="0" fontId="3" fillId="4" borderId="4" xfId="0" applyNumberFormat="1" applyFont="1" applyFill="1" applyBorder="1" applyAlignment="1">
      <alignment horizontal="right" vertical="center" wrapText="1"/>
    </xf>
    <xf numFmtId="165" fontId="3" fillId="4" borderId="3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0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0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GridLines="0" tabSelected="1" zoomScaleNormal="100" workbookViewId="0">
      <selection activeCell="A106" sqref="A106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46" t="s">
        <v>184</v>
      </c>
      <c r="B2" s="46"/>
      <c r="C2" s="46"/>
      <c r="D2" s="46"/>
      <c r="E2" s="46"/>
      <c r="F2" s="46"/>
      <c r="G2" s="46"/>
      <c r="H2" s="46"/>
      <c r="I2" s="46"/>
    </row>
    <row r="3" spans="1:9" ht="15" customHeight="1" x14ac:dyDescent="0.25">
      <c r="A3" s="47" t="s">
        <v>1</v>
      </c>
      <c r="B3" s="48"/>
      <c r="C3" s="48"/>
      <c r="D3" s="48"/>
      <c r="E3" s="48"/>
      <c r="F3" s="48"/>
      <c r="G3" s="48"/>
      <c r="H3" s="48"/>
      <c r="I3" s="49"/>
    </row>
    <row r="4" spans="1:9" ht="15" hidden="1" customHeight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2" customFormat="1" ht="45" outlineLevel="2" x14ac:dyDescent="0.25">
      <c r="A6" s="6">
        <v>97</v>
      </c>
      <c r="B6" s="7">
        <v>44988</v>
      </c>
      <c r="C6" s="8" t="s">
        <v>186</v>
      </c>
      <c r="D6" s="9" t="s">
        <v>12</v>
      </c>
      <c r="E6" s="10">
        <v>1385.36</v>
      </c>
      <c r="F6" s="10">
        <v>659.7</v>
      </c>
      <c r="G6" s="10">
        <v>519.54</v>
      </c>
      <c r="H6" s="17">
        <v>2564.6</v>
      </c>
      <c r="I6" s="11" t="s">
        <v>187</v>
      </c>
    </row>
    <row r="7" spans="1:9" s="12" customFormat="1" outlineLevel="1" x14ac:dyDescent="0.25">
      <c r="A7" s="38"/>
      <c r="B7" s="39"/>
      <c r="C7" s="40" t="s">
        <v>246</v>
      </c>
      <c r="D7" s="41"/>
      <c r="E7" s="42">
        <f>SUBTOTAL(9,E6:E6)</f>
        <v>1385.36</v>
      </c>
      <c r="F7" s="42">
        <f>SUBTOTAL(9,F6:F6)</f>
        <v>659.7</v>
      </c>
      <c r="G7" s="42">
        <f>SUBTOTAL(9,G6:G6)</f>
        <v>519.54</v>
      </c>
      <c r="H7" s="43">
        <f>SUBTOTAL(9,H6:H6)</f>
        <v>2564.6</v>
      </c>
      <c r="I7" s="44"/>
    </row>
    <row r="8" spans="1:9" s="12" customFormat="1" ht="45" outlineLevel="2" x14ac:dyDescent="0.25">
      <c r="A8" s="24">
        <v>149</v>
      </c>
      <c r="B8" s="25">
        <v>45006</v>
      </c>
      <c r="C8" s="26" t="s">
        <v>192</v>
      </c>
      <c r="D8" s="27" t="s">
        <v>12</v>
      </c>
      <c r="E8" s="28">
        <v>1385.36</v>
      </c>
      <c r="F8" s="28">
        <v>791.64</v>
      </c>
      <c r="G8" s="28">
        <v>593.76</v>
      </c>
      <c r="H8" s="29">
        <v>2770.76</v>
      </c>
      <c r="I8" s="30" t="s">
        <v>193</v>
      </c>
    </row>
    <row r="9" spans="1:9" s="12" customFormat="1" outlineLevel="1" x14ac:dyDescent="0.25">
      <c r="A9" s="38"/>
      <c r="B9" s="39"/>
      <c r="C9" s="40" t="s">
        <v>247</v>
      </c>
      <c r="D9" s="41"/>
      <c r="E9" s="42">
        <f>SUBTOTAL(9,E8:E8)</f>
        <v>1385.36</v>
      </c>
      <c r="F9" s="42">
        <f>SUBTOTAL(9,F8:F8)</f>
        <v>791.64</v>
      </c>
      <c r="G9" s="42">
        <f>SUBTOTAL(9,G8:G8)</f>
        <v>593.76</v>
      </c>
      <c r="H9" s="43">
        <f>SUBTOTAL(9,H8:H8)</f>
        <v>2770.76</v>
      </c>
      <c r="I9" s="44"/>
    </row>
    <row r="10" spans="1:9" s="12" customFormat="1" ht="33.75" outlineLevel="2" x14ac:dyDescent="0.25">
      <c r="A10" s="24">
        <v>116</v>
      </c>
      <c r="B10" s="25">
        <v>44992</v>
      </c>
      <c r="C10" s="26" t="s">
        <v>18</v>
      </c>
      <c r="D10" s="27" t="s">
        <v>12</v>
      </c>
      <c r="E10" s="28">
        <v>2310.2399999999998</v>
      </c>
      <c r="F10" s="28">
        <v>1154.4000000000001</v>
      </c>
      <c r="G10" s="28">
        <v>659.59999999999991</v>
      </c>
      <c r="H10" s="29">
        <v>4124.24</v>
      </c>
      <c r="I10" s="30" t="s">
        <v>189</v>
      </c>
    </row>
    <row r="11" spans="1:9" s="12" customFormat="1" ht="45" outlineLevel="2" x14ac:dyDescent="0.25">
      <c r="A11" s="6">
        <v>160</v>
      </c>
      <c r="B11" s="7">
        <v>45013</v>
      </c>
      <c r="C11" s="8" t="s">
        <v>18</v>
      </c>
      <c r="D11" s="9" t="s">
        <v>12</v>
      </c>
      <c r="E11" s="10">
        <v>1385.36</v>
      </c>
      <c r="F11" s="10">
        <v>791.64</v>
      </c>
      <c r="G11" s="10">
        <v>519.54</v>
      </c>
      <c r="H11" s="17">
        <v>2696.54</v>
      </c>
      <c r="I11" s="11" t="s">
        <v>194</v>
      </c>
    </row>
    <row r="12" spans="1:9" s="12" customFormat="1" outlineLevel="1" x14ac:dyDescent="0.25">
      <c r="A12" s="38"/>
      <c r="B12" s="39"/>
      <c r="C12" s="40" t="s">
        <v>248</v>
      </c>
      <c r="D12" s="41"/>
      <c r="E12" s="42">
        <f>SUBTOTAL(9,E10:E11)</f>
        <v>3695.5999999999995</v>
      </c>
      <c r="F12" s="42">
        <f>SUBTOTAL(9,F10:F11)</f>
        <v>1946.04</v>
      </c>
      <c r="G12" s="42">
        <f>SUBTOTAL(9,G10:G11)</f>
        <v>1179.1399999999999</v>
      </c>
      <c r="H12" s="43">
        <f>SUBTOTAL(9,H10:H11)</f>
        <v>6820.78</v>
      </c>
      <c r="I12" s="44"/>
    </row>
    <row r="13" spans="1:9" s="12" customFormat="1" ht="45" outlineLevel="2" x14ac:dyDescent="0.25">
      <c r="A13" s="24">
        <v>167</v>
      </c>
      <c r="B13" s="25">
        <v>45013</v>
      </c>
      <c r="C13" s="26" t="s">
        <v>20</v>
      </c>
      <c r="D13" s="27" t="s">
        <v>12</v>
      </c>
      <c r="E13" s="28">
        <v>2078.04</v>
      </c>
      <c r="F13" s="28">
        <v>923.57999999999993</v>
      </c>
      <c r="G13" s="28">
        <v>222.66</v>
      </c>
      <c r="H13" s="29">
        <v>3224.2799999999997</v>
      </c>
      <c r="I13" s="30" t="s">
        <v>195</v>
      </c>
    </row>
    <row r="14" spans="1:9" s="12" customFormat="1" outlineLevel="1" x14ac:dyDescent="0.25">
      <c r="A14" s="38"/>
      <c r="B14" s="39"/>
      <c r="C14" s="40" t="s">
        <v>249</v>
      </c>
      <c r="D14" s="41"/>
      <c r="E14" s="42">
        <f>SUBTOTAL(9,E13:E13)</f>
        <v>2078.04</v>
      </c>
      <c r="F14" s="42">
        <f>SUBTOTAL(9,F13:F13)</f>
        <v>923.57999999999993</v>
      </c>
      <c r="G14" s="42">
        <f>SUBTOTAL(9,G13:G13)</f>
        <v>222.66</v>
      </c>
      <c r="H14" s="43">
        <f>SUBTOTAL(9,H13:H13)</f>
        <v>3224.2799999999997</v>
      </c>
      <c r="I14" s="44"/>
    </row>
    <row r="15" spans="1:9" s="12" customFormat="1" ht="45" outlineLevel="2" x14ac:dyDescent="0.25">
      <c r="A15" s="24">
        <v>121</v>
      </c>
      <c r="B15" s="25">
        <v>44992</v>
      </c>
      <c r="C15" s="26" t="s">
        <v>190</v>
      </c>
      <c r="D15" s="27" t="s">
        <v>12</v>
      </c>
      <c r="E15" s="28">
        <v>2078.04</v>
      </c>
      <c r="F15" s="28">
        <v>1055.52</v>
      </c>
      <c r="G15" s="28">
        <v>667.98</v>
      </c>
      <c r="H15" s="29">
        <v>3801.54</v>
      </c>
      <c r="I15" s="30" t="s">
        <v>191</v>
      </c>
    </row>
    <row r="16" spans="1:9" s="12" customFormat="1" outlineLevel="1" x14ac:dyDescent="0.25">
      <c r="A16" s="38"/>
      <c r="B16" s="39"/>
      <c r="C16" s="40" t="s">
        <v>250</v>
      </c>
      <c r="D16" s="41"/>
      <c r="E16" s="42">
        <f>SUBTOTAL(9,E15:E15)</f>
        <v>2078.04</v>
      </c>
      <c r="F16" s="42">
        <f>SUBTOTAL(9,F15:F15)</f>
        <v>1055.52</v>
      </c>
      <c r="G16" s="42">
        <f>SUBTOTAL(9,G15:G15)</f>
        <v>667.98</v>
      </c>
      <c r="H16" s="43">
        <f>SUBTOTAL(9,H15:H15)</f>
        <v>3801.54</v>
      </c>
      <c r="I16" s="44"/>
    </row>
    <row r="17" spans="1:9" s="12" customFormat="1" ht="45" outlineLevel="2" x14ac:dyDescent="0.25">
      <c r="A17" s="24">
        <v>114</v>
      </c>
      <c r="B17" s="25">
        <v>44992</v>
      </c>
      <c r="C17" s="26" t="s">
        <v>181</v>
      </c>
      <c r="D17" s="27" t="s">
        <v>12</v>
      </c>
      <c r="E17" s="28">
        <v>692.68</v>
      </c>
      <c r="F17" s="28">
        <v>527.76</v>
      </c>
      <c r="G17" s="28">
        <v>445.32</v>
      </c>
      <c r="H17" s="29">
        <v>1665.76</v>
      </c>
      <c r="I17" s="30" t="s">
        <v>188</v>
      </c>
    </row>
    <row r="18" spans="1:9" s="12" customFormat="1" outlineLevel="1" x14ac:dyDescent="0.25">
      <c r="A18" s="38"/>
      <c r="B18" s="39"/>
      <c r="C18" s="40" t="s">
        <v>251</v>
      </c>
      <c r="D18" s="41"/>
      <c r="E18" s="42">
        <f>SUBTOTAL(9,E17:E17)</f>
        <v>692.68</v>
      </c>
      <c r="F18" s="42">
        <f>SUBTOTAL(9,F17:F17)</f>
        <v>527.76</v>
      </c>
      <c r="G18" s="42">
        <f>SUBTOTAL(9,G17:G17)</f>
        <v>445.32</v>
      </c>
      <c r="H18" s="43">
        <f>SUBTOTAL(9,H17:H17)</f>
        <v>1665.76</v>
      </c>
      <c r="I18" s="44"/>
    </row>
    <row r="19" spans="1:9" s="12" customFormat="1" x14ac:dyDescent="0.25">
      <c r="A19" s="38"/>
      <c r="B19" s="39"/>
      <c r="C19" s="40" t="s">
        <v>99</v>
      </c>
      <c r="D19" s="41"/>
      <c r="E19" s="42">
        <f>SUBTOTAL(9,E6:E17)</f>
        <v>11315.079999999998</v>
      </c>
      <c r="F19" s="42">
        <f>SUBTOTAL(9,F6:F17)</f>
        <v>5904.24</v>
      </c>
      <c r="G19" s="42">
        <f>SUBTOTAL(9,G6:G17)</f>
        <v>3628.3999999999996</v>
      </c>
      <c r="H19" s="43">
        <f>SUBTOTAL(9,H6:H17)</f>
        <v>20847.719999999998</v>
      </c>
      <c r="I19" s="44"/>
    </row>
    <row r="20" spans="1:9" s="12" customFormat="1" x14ac:dyDescent="0.25">
      <c r="A20" s="13"/>
      <c r="B20" s="14"/>
      <c r="C20" s="15"/>
      <c r="D20" s="15"/>
      <c r="E20" s="16"/>
      <c r="F20" s="16"/>
      <c r="G20" s="16"/>
      <c r="H20" s="16"/>
      <c r="I20" s="16"/>
    </row>
    <row r="21" spans="1:9" ht="15" customHeight="1" x14ac:dyDescent="0.25">
      <c r="A21" s="47" t="s">
        <v>30</v>
      </c>
      <c r="B21" s="48"/>
      <c r="C21" s="48"/>
      <c r="D21" s="48"/>
      <c r="E21" s="48"/>
      <c r="F21" s="48"/>
      <c r="G21" s="48"/>
      <c r="H21" s="48"/>
      <c r="I21" s="49"/>
    </row>
    <row r="22" spans="1:9" ht="15" hidden="1" customHeight="1" x14ac:dyDescent="0.25"/>
    <row r="23" spans="1:9" ht="33.75" x14ac:dyDescent="0.25">
      <c r="A23" s="2" t="s">
        <v>2</v>
      </c>
      <c r="B23" s="3" t="s">
        <v>3</v>
      </c>
      <c r="C23" s="2" t="s">
        <v>4</v>
      </c>
      <c r="D23" s="2" t="s">
        <v>5</v>
      </c>
      <c r="E23" s="4" t="s">
        <v>6</v>
      </c>
      <c r="F23" s="4" t="s">
        <v>7</v>
      </c>
      <c r="G23" s="4" t="s">
        <v>8</v>
      </c>
      <c r="H23" s="5" t="s">
        <v>9</v>
      </c>
      <c r="I23" s="3" t="s">
        <v>10</v>
      </c>
    </row>
    <row r="24" spans="1:9" s="12" customFormat="1" ht="22.5" outlineLevel="2" x14ac:dyDescent="0.25">
      <c r="A24" s="6">
        <v>87</v>
      </c>
      <c r="B24" s="7">
        <v>44999</v>
      </c>
      <c r="C24" s="8" t="s">
        <v>31</v>
      </c>
      <c r="D24" s="9" t="s">
        <v>32</v>
      </c>
      <c r="E24" s="10">
        <v>412.3</v>
      </c>
      <c r="F24" s="10">
        <f>395.84/4</f>
        <v>98.96</v>
      </c>
      <c r="G24" s="10">
        <v>0</v>
      </c>
      <c r="H24" s="17">
        <f>SUM(E24:G24)</f>
        <v>511.26</v>
      </c>
      <c r="I24" s="11" t="s">
        <v>34</v>
      </c>
    </row>
    <row r="25" spans="1:9" s="12" customFormat="1" ht="33.75" outlineLevel="2" x14ac:dyDescent="0.25">
      <c r="A25" s="6">
        <v>151</v>
      </c>
      <c r="B25" s="7">
        <v>45006</v>
      </c>
      <c r="C25" s="8" t="s">
        <v>31</v>
      </c>
      <c r="D25" s="9" t="s">
        <v>32</v>
      </c>
      <c r="E25" s="10">
        <v>412.3</v>
      </c>
      <c r="F25" s="10">
        <v>197.92</v>
      </c>
      <c r="G25" s="10">
        <v>715.09</v>
      </c>
      <c r="H25" s="17">
        <v>1325.31</v>
      </c>
      <c r="I25" s="11" t="s">
        <v>229</v>
      </c>
    </row>
    <row r="26" spans="1:9" s="12" customFormat="1" outlineLevel="1" x14ac:dyDescent="0.25">
      <c r="A26" s="31"/>
      <c r="B26" s="33"/>
      <c r="C26" s="32" t="s">
        <v>252</v>
      </c>
      <c r="D26" s="34"/>
      <c r="E26" s="35">
        <f>SUBTOTAL(9,E24:E25)</f>
        <v>824.6</v>
      </c>
      <c r="F26" s="35">
        <f>SUBTOTAL(9,F24:F25)</f>
        <v>296.88</v>
      </c>
      <c r="G26" s="35">
        <f>SUBTOTAL(9,G24:G25)</f>
        <v>715.09</v>
      </c>
      <c r="H26" s="36">
        <f>SUBTOTAL(9,H24:H25)</f>
        <v>1836.57</v>
      </c>
      <c r="I26" s="37"/>
    </row>
    <row r="27" spans="1:9" s="12" customFormat="1" ht="33.75" outlineLevel="2" x14ac:dyDescent="0.25">
      <c r="A27" s="24">
        <v>152</v>
      </c>
      <c r="B27" s="25">
        <v>45006</v>
      </c>
      <c r="C27" s="26" t="s">
        <v>35</v>
      </c>
      <c r="D27" s="27" t="s">
        <v>32</v>
      </c>
      <c r="E27" s="28">
        <v>0</v>
      </c>
      <c r="F27" s="28">
        <v>197.92</v>
      </c>
      <c r="G27" s="28">
        <v>298.31</v>
      </c>
      <c r="H27" s="29">
        <v>496.23</v>
      </c>
      <c r="I27" s="30" t="s">
        <v>230</v>
      </c>
    </row>
    <row r="28" spans="1:9" s="12" customFormat="1" outlineLevel="1" x14ac:dyDescent="0.25">
      <c r="A28" s="31"/>
      <c r="B28" s="33"/>
      <c r="C28" s="32" t="s">
        <v>253</v>
      </c>
      <c r="D28" s="34"/>
      <c r="E28" s="35">
        <f>SUBTOTAL(9,E27:E27)</f>
        <v>0</v>
      </c>
      <c r="F28" s="35">
        <f>SUBTOTAL(9,F27:F27)</f>
        <v>197.92</v>
      </c>
      <c r="G28" s="35">
        <f>SUBTOTAL(9,G27:G27)</f>
        <v>298.31</v>
      </c>
      <c r="H28" s="36">
        <f>SUBTOTAL(9,H27:H27)</f>
        <v>496.23</v>
      </c>
      <c r="I28" s="37"/>
    </row>
    <row r="29" spans="1:9" s="12" customFormat="1" ht="33.75" outlineLevel="2" x14ac:dyDescent="0.25">
      <c r="A29" s="24">
        <v>155</v>
      </c>
      <c r="B29" s="25">
        <v>45006</v>
      </c>
      <c r="C29" s="26" t="s">
        <v>106</v>
      </c>
      <c r="D29" s="27" t="s">
        <v>32</v>
      </c>
      <c r="E29" s="28">
        <v>412.3</v>
      </c>
      <c r="F29" s="28">
        <v>197.92</v>
      </c>
      <c r="G29" s="28">
        <v>354.73</v>
      </c>
      <c r="H29" s="29">
        <v>964.95</v>
      </c>
      <c r="I29" s="30" t="s">
        <v>233</v>
      </c>
    </row>
    <row r="30" spans="1:9" s="12" customFormat="1" ht="33.75" outlineLevel="2" x14ac:dyDescent="0.25">
      <c r="A30" s="6">
        <v>156</v>
      </c>
      <c r="B30" s="7">
        <v>45006</v>
      </c>
      <c r="C30" s="8" t="s">
        <v>106</v>
      </c>
      <c r="D30" s="9" t="s">
        <v>32</v>
      </c>
      <c r="E30" s="10">
        <v>412.3</v>
      </c>
      <c r="F30" s="10">
        <v>197.92</v>
      </c>
      <c r="G30" s="10">
        <v>493.05</v>
      </c>
      <c r="H30" s="17">
        <v>1103.27</v>
      </c>
      <c r="I30" s="11" t="s">
        <v>234</v>
      </c>
    </row>
    <row r="31" spans="1:9" s="12" customFormat="1" outlineLevel="1" x14ac:dyDescent="0.25">
      <c r="A31" s="31"/>
      <c r="B31" s="33"/>
      <c r="C31" s="32" t="s">
        <v>254</v>
      </c>
      <c r="D31" s="34"/>
      <c r="E31" s="35">
        <f>SUBTOTAL(9,E29:E30)</f>
        <v>824.6</v>
      </c>
      <c r="F31" s="35">
        <f>SUBTOTAL(9,F29:F30)</f>
        <v>395.84</v>
      </c>
      <c r="G31" s="35">
        <f>SUBTOTAL(9,G29:G30)</f>
        <v>847.78</v>
      </c>
      <c r="H31" s="36">
        <f>SUBTOTAL(9,H29:H30)</f>
        <v>2068.2200000000003</v>
      </c>
      <c r="I31" s="37"/>
    </row>
    <row r="32" spans="1:9" s="12" customFormat="1" ht="45" outlineLevel="2" x14ac:dyDescent="0.25">
      <c r="A32" s="24">
        <v>112</v>
      </c>
      <c r="B32" s="25">
        <v>44992</v>
      </c>
      <c r="C32" s="26" t="s">
        <v>38</v>
      </c>
      <c r="D32" s="27" t="s">
        <v>32</v>
      </c>
      <c r="E32" s="28">
        <v>2078.04</v>
      </c>
      <c r="F32" s="28">
        <v>923.57999999999993</v>
      </c>
      <c r="G32" s="28">
        <v>1176.45</v>
      </c>
      <c r="H32" s="29">
        <v>4178.07</v>
      </c>
      <c r="I32" s="30" t="s">
        <v>196</v>
      </c>
    </row>
    <row r="33" spans="1:9" s="12" customFormat="1" ht="45" outlineLevel="2" x14ac:dyDescent="0.25">
      <c r="A33" s="6">
        <v>150</v>
      </c>
      <c r="B33" s="7">
        <v>45006</v>
      </c>
      <c r="C33" s="8" t="s">
        <v>38</v>
      </c>
      <c r="D33" s="9" t="s">
        <v>32</v>
      </c>
      <c r="E33" s="10">
        <v>412.3</v>
      </c>
      <c r="F33" s="10">
        <v>395.84</v>
      </c>
      <c r="G33" s="10">
        <v>825.94</v>
      </c>
      <c r="H33" s="17">
        <v>1634.08</v>
      </c>
      <c r="I33" s="11" t="s">
        <v>228</v>
      </c>
    </row>
    <row r="34" spans="1:9" s="12" customFormat="1" ht="22.5" outlineLevel="2" x14ac:dyDescent="0.25">
      <c r="A34" s="6">
        <v>164</v>
      </c>
      <c r="B34" s="7">
        <v>45013</v>
      </c>
      <c r="C34" s="8" t="s">
        <v>38</v>
      </c>
      <c r="D34" s="9" t="s">
        <v>32</v>
      </c>
      <c r="E34" s="10">
        <v>0</v>
      </c>
      <c r="F34" s="10">
        <v>0</v>
      </c>
      <c r="G34" s="10">
        <v>94.64</v>
      </c>
      <c r="H34" s="17">
        <v>94.64</v>
      </c>
      <c r="I34" s="11" t="s">
        <v>241</v>
      </c>
    </row>
    <row r="35" spans="1:9" s="12" customFormat="1" outlineLevel="1" x14ac:dyDescent="0.25">
      <c r="A35" s="31"/>
      <c r="B35" s="33"/>
      <c r="C35" s="32" t="s">
        <v>255</v>
      </c>
      <c r="D35" s="34"/>
      <c r="E35" s="35">
        <f>SUBTOTAL(9,E32:E34)</f>
        <v>2490.34</v>
      </c>
      <c r="F35" s="35">
        <f>SUBTOTAL(9,F32:F34)</f>
        <v>1319.4199999999998</v>
      </c>
      <c r="G35" s="35">
        <f>SUBTOTAL(9,G32:G34)</f>
        <v>2097.0300000000002</v>
      </c>
      <c r="H35" s="36">
        <f>SUBTOTAL(9,H32:H34)</f>
        <v>5906.79</v>
      </c>
      <c r="I35" s="37"/>
    </row>
    <row r="36" spans="1:9" s="12" customFormat="1" ht="33.75" outlineLevel="2" x14ac:dyDescent="0.25">
      <c r="A36" s="24">
        <v>115</v>
      </c>
      <c r="B36" s="25">
        <v>44992</v>
      </c>
      <c r="C36" s="26" t="s">
        <v>42</v>
      </c>
      <c r="D36" s="27" t="s">
        <v>32</v>
      </c>
      <c r="E36" s="28">
        <v>0</v>
      </c>
      <c r="F36" s="28">
        <v>98.96</v>
      </c>
      <c r="G36" s="28">
        <v>89.01</v>
      </c>
      <c r="H36" s="29">
        <v>187.97</v>
      </c>
      <c r="I36" s="30" t="s">
        <v>198</v>
      </c>
    </row>
    <row r="37" spans="1:9" s="12" customFormat="1" ht="33.75" outlineLevel="2" x14ac:dyDescent="0.25">
      <c r="A37" s="6">
        <v>138</v>
      </c>
      <c r="B37" s="7">
        <v>44999</v>
      </c>
      <c r="C37" s="8" t="s">
        <v>42</v>
      </c>
      <c r="D37" s="9" t="s">
        <v>32</v>
      </c>
      <c r="E37" s="10">
        <v>0</v>
      </c>
      <c r="F37" s="10">
        <v>0</v>
      </c>
      <c r="G37" s="10">
        <v>0</v>
      </c>
      <c r="H37" s="17">
        <v>0</v>
      </c>
      <c r="I37" s="11" t="s">
        <v>289</v>
      </c>
    </row>
    <row r="38" spans="1:9" s="12" customFormat="1" outlineLevel="1" x14ac:dyDescent="0.25">
      <c r="A38" s="31"/>
      <c r="B38" s="33"/>
      <c r="C38" s="32" t="s">
        <v>256</v>
      </c>
      <c r="D38" s="34"/>
      <c r="E38" s="35">
        <f>SUBTOTAL(9,E36:E37)</f>
        <v>0</v>
      </c>
      <c r="F38" s="35">
        <f>SUBTOTAL(9,F36:F37)</f>
        <v>98.96</v>
      </c>
      <c r="G38" s="35">
        <f>SUBTOTAL(9,G36:G37)</f>
        <v>89.01</v>
      </c>
      <c r="H38" s="36">
        <f>SUBTOTAL(9,H36:H37)</f>
        <v>187.97</v>
      </c>
      <c r="I38" s="37"/>
    </row>
    <row r="39" spans="1:9" s="12" customFormat="1" ht="45" outlineLevel="2" x14ac:dyDescent="0.25">
      <c r="A39" s="24">
        <v>142</v>
      </c>
      <c r="B39" s="25">
        <v>45006</v>
      </c>
      <c r="C39" s="26" t="s">
        <v>220</v>
      </c>
      <c r="D39" s="27" t="s">
        <v>32</v>
      </c>
      <c r="E39" s="28">
        <v>412.3</v>
      </c>
      <c r="F39" s="28">
        <v>395.84</v>
      </c>
      <c r="G39" s="28">
        <v>1708.8100000000002</v>
      </c>
      <c r="H39" s="29">
        <v>2516.9500000000003</v>
      </c>
      <c r="I39" s="30" t="s">
        <v>221</v>
      </c>
    </row>
    <row r="40" spans="1:9" s="12" customFormat="1" outlineLevel="1" x14ac:dyDescent="0.25">
      <c r="A40" s="31"/>
      <c r="B40" s="33"/>
      <c r="C40" s="32" t="s">
        <v>257</v>
      </c>
      <c r="D40" s="34"/>
      <c r="E40" s="35">
        <f>SUBTOTAL(9,E39:E39)</f>
        <v>412.3</v>
      </c>
      <c r="F40" s="35">
        <f>SUBTOTAL(9,F39:F39)</f>
        <v>395.84</v>
      </c>
      <c r="G40" s="35">
        <f>SUBTOTAL(9,G39:G39)</f>
        <v>1708.8100000000002</v>
      </c>
      <c r="H40" s="36">
        <f>SUBTOTAL(9,H39:H39)</f>
        <v>2516.9500000000003</v>
      </c>
      <c r="I40" s="37"/>
    </row>
    <row r="41" spans="1:9" s="12" customFormat="1" ht="33.75" outlineLevel="2" x14ac:dyDescent="0.25">
      <c r="A41" s="24">
        <v>136</v>
      </c>
      <c r="B41" s="25">
        <v>44999</v>
      </c>
      <c r="C41" s="26" t="s">
        <v>44</v>
      </c>
      <c r="D41" s="27" t="s">
        <v>32</v>
      </c>
      <c r="E41" s="28">
        <v>0</v>
      </c>
      <c r="F41" s="28">
        <v>197.92</v>
      </c>
      <c r="G41" s="28">
        <v>125.41</v>
      </c>
      <c r="H41" s="29">
        <v>323.33</v>
      </c>
      <c r="I41" s="30" t="s">
        <v>215</v>
      </c>
    </row>
    <row r="42" spans="1:9" s="12" customFormat="1" ht="33.75" outlineLevel="2" x14ac:dyDescent="0.25">
      <c r="A42" s="6">
        <v>154</v>
      </c>
      <c r="B42" s="7">
        <v>45006</v>
      </c>
      <c r="C42" s="8" t="s">
        <v>44</v>
      </c>
      <c r="D42" s="9" t="s">
        <v>32</v>
      </c>
      <c r="E42" s="10">
        <v>0</v>
      </c>
      <c r="F42" s="10">
        <v>197.92</v>
      </c>
      <c r="G42" s="10">
        <v>125.41</v>
      </c>
      <c r="H42" s="17">
        <v>323.33</v>
      </c>
      <c r="I42" s="11" t="s">
        <v>232</v>
      </c>
    </row>
    <row r="43" spans="1:9" s="12" customFormat="1" outlineLevel="1" x14ac:dyDescent="0.25">
      <c r="A43" s="31"/>
      <c r="B43" s="33"/>
      <c r="C43" s="32" t="s">
        <v>258</v>
      </c>
      <c r="D43" s="34"/>
      <c r="E43" s="35">
        <f>SUBTOTAL(9,E41:E42)</f>
        <v>0</v>
      </c>
      <c r="F43" s="35">
        <f>SUBTOTAL(9,F41:F42)</f>
        <v>395.84</v>
      </c>
      <c r="G43" s="35">
        <f>SUBTOTAL(9,G41:G42)</f>
        <v>250.82</v>
      </c>
      <c r="H43" s="36">
        <f>SUBTOTAL(9,H41:H42)</f>
        <v>646.66</v>
      </c>
      <c r="I43" s="37"/>
    </row>
    <row r="44" spans="1:9" s="12" customFormat="1" ht="45" outlineLevel="2" x14ac:dyDescent="0.25">
      <c r="A44" s="24">
        <v>113</v>
      </c>
      <c r="B44" s="25">
        <v>44992</v>
      </c>
      <c r="C44" s="26" t="s">
        <v>47</v>
      </c>
      <c r="D44" s="27" t="s">
        <v>32</v>
      </c>
      <c r="E44" s="28">
        <v>2078.04</v>
      </c>
      <c r="F44" s="28">
        <v>791.64</v>
      </c>
      <c r="G44" s="28">
        <v>733.7</v>
      </c>
      <c r="H44" s="29">
        <v>3603.38</v>
      </c>
      <c r="I44" s="30" t="s">
        <v>197</v>
      </c>
    </row>
    <row r="45" spans="1:9" s="12" customFormat="1" ht="33.75" outlineLevel="2" x14ac:dyDescent="0.25">
      <c r="A45" s="6">
        <v>165</v>
      </c>
      <c r="B45" s="7">
        <v>45013</v>
      </c>
      <c r="C45" s="8" t="s">
        <v>47</v>
      </c>
      <c r="D45" s="9" t="s">
        <v>32</v>
      </c>
      <c r="E45" s="10">
        <v>0</v>
      </c>
      <c r="F45" s="10">
        <v>98.96</v>
      </c>
      <c r="G45" s="10">
        <v>74.45</v>
      </c>
      <c r="H45" s="17">
        <v>173.41</v>
      </c>
      <c r="I45" s="11" t="s">
        <v>242</v>
      </c>
    </row>
    <row r="46" spans="1:9" s="12" customFormat="1" ht="33.75" outlineLevel="2" x14ac:dyDescent="0.25">
      <c r="A46" s="6">
        <v>166</v>
      </c>
      <c r="B46" s="7">
        <v>45013</v>
      </c>
      <c r="C46" s="8" t="s">
        <v>47</v>
      </c>
      <c r="D46" s="9" t="s">
        <v>32</v>
      </c>
      <c r="E46" s="10">
        <v>412.3</v>
      </c>
      <c r="F46" s="10">
        <v>197.92</v>
      </c>
      <c r="G46" s="10">
        <v>707.81</v>
      </c>
      <c r="H46" s="17">
        <v>1318.03</v>
      </c>
      <c r="I46" s="11" t="s">
        <v>243</v>
      </c>
    </row>
    <row r="47" spans="1:9" s="12" customFormat="1" outlineLevel="1" x14ac:dyDescent="0.25">
      <c r="A47" s="31"/>
      <c r="B47" s="33"/>
      <c r="C47" s="32" t="s">
        <v>259</v>
      </c>
      <c r="D47" s="34"/>
      <c r="E47" s="35">
        <f>SUBTOTAL(9,E44:E46)</f>
        <v>2490.34</v>
      </c>
      <c r="F47" s="35">
        <f>SUBTOTAL(9,F44:F46)</f>
        <v>1088.52</v>
      </c>
      <c r="G47" s="35">
        <f>SUBTOTAL(9,G44:G46)</f>
        <v>1515.96</v>
      </c>
      <c r="H47" s="36">
        <f>SUBTOTAL(9,H44:H46)</f>
        <v>5094.82</v>
      </c>
      <c r="I47" s="37"/>
    </row>
    <row r="48" spans="1:9" s="12" customFormat="1" ht="33.75" outlineLevel="2" x14ac:dyDescent="0.25">
      <c r="A48" s="24">
        <v>120</v>
      </c>
      <c r="B48" s="25">
        <v>44992</v>
      </c>
      <c r="C48" s="26" t="s">
        <v>51</v>
      </c>
      <c r="D48" s="27" t="s">
        <v>32</v>
      </c>
      <c r="E48" s="28">
        <v>412.3</v>
      </c>
      <c r="F48" s="28">
        <v>197.92</v>
      </c>
      <c r="G48" s="28">
        <v>493.05</v>
      </c>
      <c r="H48" s="29">
        <v>1103.27</v>
      </c>
      <c r="I48" s="30" t="s">
        <v>202</v>
      </c>
    </row>
    <row r="49" spans="1:9" s="12" customFormat="1" outlineLevel="1" x14ac:dyDescent="0.25">
      <c r="A49" s="31"/>
      <c r="B49" s="33"/>
      <c r="C49" s="32" t="s">
        <v>260</v>
      </c>
      <c r="D49" s="34"/>
      <c r="E49" s="35">
        <f>SUBTOTAL(9,E48:E48)</f>
        <v>412.3</v>
      </c>
      <c r="F49" s="35">
        <f>SUBTOTAL(9,F48:F48)</f>
        <v>197.92</v>
      </c>
      <c r="G49" s="35">
        <f>SUBTOTAL(9,G48:G48)</f>
        <v>493.05</v>
      </c>
      <c r="H49" s="36">
        <f>SUBTOTAL(9,H48:H48)</f>
        <v>1103.27</v>
      </c>
      <c r="I49" s="37"/>
    </row>
    <row r="50" spans="1:9" s="12" customFormat="1" ht="33.75" outlineLevel="2" x14ac:dyDescent="0.25">
      <c r="A50" s="24">
        <v>130</v>
      </c>
      <c r="B50" s="25">
        <v>44999</v>
      </c>
      <c r="C50" s="26" t="s">
        <v>125</v>
      </c>
      <c r="D50" s="27" t="s">
        <v>32</v>
      </c>
      <c r="E50" s="28">
        <v>0</v>
      </c>
      <c r="F50" s="28">
        <v>98.96</v>
      </c>
      <c r="G50" s="28">
        <v>115.42</v>
      </c>
      <c r="H50" s="29">
        <v>214.38</v>
      </c>
      <c r="I50" s="30" t="s">
        <v>209</v>
      </c>
    </row>
    <row r="51" spans="1:9" s="12" customFormat="1" outlineLevel="1" x14ac:dyDescent="0.25">
      <c r="A51" s="31"/>
      <c r="B51" s="33"/>
      <c r="C51" s="32" t="s">
        <v>261</v>
      </c>
      <c r="D51" s="34"/>
      <c r="E51" s="35">
        <f>SUBTOTAL(9,E50:E50)</f>
        <v>0</v>
      </c>
      <c r="F51" s="35">
        <f>SUBTOTAL(9,F50:F50)</f>
        <v>98.96</v>
      </c>
      <c r="G51" s="35">
        <f>SUBTOTAL(9,G50:G50)</f>
        <v>115.42</v>
      </c>
      <c r="H51" s="36">
        <f>SUBTOTAL(9,H50:H50)</f>
        <v>214.38</v>
      </c>
      <c r="I51" s="37"/>
    </row>
    <row r="52" spans="1:9" s="12" customFormat="1" ht="33.75" outlineLevel="2" x14ac:dyDescent="0.25">
      <c r="A52" s="24">
        <v>162</v>
      </c>
      <c r="B52" s="25">
        <v>45013</v>
      </c>
      <c r="C52" s="26" t="s">
        <v>129</v>
      </c>
      <c r="D52" s="27" t="s">
        <v>32</v>
      </c>
      <c r="E52" s="28">
        <v>0</v>
      </c>
      <c r="F52" s="28">
        <v>98.96</v>
      </c>
      <c r="G52" s="28">
        <v>92.65</v>
      </c>
      <c r="H52" s="29">
        <v>191.61</v>
      </c>
      <c r="I52" s="30" t="s">
        <v>239</v>
      </c>
    </row>
    <row r="53" spans="1:9" s="12" customFormat="1" ht="33.75" outlineLevel="2" x14ac:dyDescent="0.25">
      <c r="A53" s="6">
        <v>163</v>
      </c>
      <c r="B53" s="7">
        <v>45013</v>
      </c>
      <c r="C53" s="8" t="s">
        <v>129</v>
      </c>
      <c r="D53" s="9" t="s">
        <v>32</v>
      </c>
      <c r="E53" s="10">
        <v>0</v>
      </c>
      <c r="F53" s="10">
        <v>197.92</v>
      </c>
      <c r="G53" s="10">
        <v>92.65</v>
      </c>
      <c r="H53" s="17">
        <v>290.57</v>
      </c>
      <c r="I53" s="11" t="s">
        <v>240</v>
      </c>
    </row>
    <row r="54" spans="1:9" s="12" customFormat="1" outlineLevel="1" x14ac:dyDescent="0.25">
      <c r="A54" s="31"/>
      <c r="B54" s="33"/>
      <c r="C54" s="32" t="s">
        <v>262</v>
      </c>
      <c r="D54" s="34"/>
      <c r="E54" s="35">
        <f>SUBTOTAL(9,E52:E53)</f>
        <v>0</v>
      </c>
      <c r="F54" s="35">
        <f>SUBTOTAL(9,F52:F53)</f>
        <v>296.88</v>
      </c>
      <c r="G54" s="35">
        <f>SUBTOTAL(9,G52:G53)</f>
        <v>185.3</v>
      </c>
      <c r="H54" s="36">
        <f>SUBTOTAL(9,H52:H53)</f>
        <v>482.18</v>
      </c>
      <c r="I54" s="37"/>
    </row>
    <row r="55" spans="1:9" s="12" customFormat="1" ht="45" outlineLevel="2" x14ac:dyDescent="0.25">
      <c r="A55" s="24">
        <v>137</v>
      </c>
      <c r="B55" s="25">
        <v>44999</v>
      </c>
      <c r="C55" s="26" t="s">
        <v>58</v>
      </c>
      <c r="D55" s="27" t="s">
        <v>32</v>
      </c>
      <c r="E55" s="28">
        <v>412.3</v>
      </c>
      <c r="F55" s="28">
        <v>197.92</v>
      </c>
      <c r="G55" s="28">
        <v>444.6</v>
      </c>
      <c r="H55" s="29">
        <v>1054.8200000000002</v>
      </c>
      <c r="I55" s="30" t="s">
        <v>216</v>
      </c>
    </row>
    <row r="56" spans="1:9" s="12" customFormat="1" ht="33.75" outlineLevel="2" x14ac:dyDescent="0.25">
      <c r="A56" s="6">
        <v>144</v>
      </c>
      <c r="B56" s="7">
        <v>45006</v>
      </c>
      <c r="C56" s="8" t="s">
        <v>58</v>
      </c>
      <c r="D56" s="9" t="s">
        <v>32</v>
      </c>
      <c r="E56" s="10">
        <v>0</v>
      </c>
      <c r="F56" s="10">
        <v>197.92</v>
      </c>
      <c r="G56" s="10">
        <v>57.71</v>
      </c>
      <c r="H56" s="17">
        <v>255.63</v>
      </c>
      <c r="I56" s="11" t="s">
        <v>223</v>
      </c>
    </row>
    <row r="57" spans="1:9" s="12" customFormat="1" ht="33.75" outlineLevel="2" x14ac:dyDescent="0.25">
      <c r="A57" s="6">
        <v>145</v>
      </c>
      <c r="B57" s="7">
        <v>45006</v>
      </c>
      <c r="C57" s="8" t="s">
        <v>58</v>
      </c>
      <c r="D57" s="9" t="s">
        <v>32</v>
      </c>
      <c r="E57" s="10">
        <v>412.3</v>
      </c>
      <c r="F57" s="10">
        <v>296.88</v>
      </c>
      <c r="G57" s="10">
        <v>444.6</v>
      </c>
      <c r="H57" s="17">
        <v>1153.7800000000002</v>
      </c>
      <c r="I57" s="11" t="s">
        <v>224</v>
      </c>
    </row>
    <row r="58" spans="1:9" s="12" customFormat="1" outlineLevel="1" x14ac:dyDescent="0.25">
      <c r="A58" s="31"/>
      <c r="B58" s="33"/>
      <c r="C58" s="32" t="s">
        <v>263</v>
      </c>
      <c r="D58" s="34"/>
      <c r="E58" s="35">
        <f>SUBTOTAL(9,E55:E57)</f>
        <v>824.6</v>
      </c>
      <c r="F58" s="35">
        <f>SUBTOTAL(9,F55:F57)</f>
        <v>692.72</v>
      </c>
      <c r="G58" s="35">
        <f>SUBTOTAL(9,G55:G57)</f>
        <v>946.91000000000008</v>
      </c>
      <c r="H58" s="36">
        <f>SUBTOTAL(9,H55:H57)</f>
        <v>2464.2300000000005</v>
      </c>
      <c r="I58" s="37"/>
    </row>
    <row r="59" spans="1:9" s="12" customFormat="1" ht="33.75" outlineLevel="2" x14ac:dyDescent="0.25">
      <c r="A59" s="24">
        <v>159</v>
      </c>
      <c r="B59" s="25">
        <v>45013</v>
      </c>
      <c r="C59" s="26" t="s">
        <v>60</v>
      </c>
      <c r="D59" s="27" t="s">
        <v>61</v>
      </c>
      <c r="E59" s="28">
        <v>412.3</v>
      </c>
      <c r="F59" s="28">
        <v>197.92</v>
      </c>
      <c r="G59" s="28">
        <v>707.81</v>
      </c>
      <c r="H59" s="29">
        <v>1318.03</v>
      </c>
      <c r="I59" s="30" t="s">
        <v>237</v>
      </c>
    </row>
    <row r="60" spans="1:9" s="12" customFormat="1" outlineLevel="1" x14ac:dyDescent="0.25">
      <c r="A60" s="31"/>
      <c r="B60" s="33"/>
      <c r="C60" s="32" t="s">
        <v>264</v>
      </c>
      <c r="D60" s="34"/>
      <c r="E60" s="35">
        <f>SUBTOTAL(9,E59:E59)</f>
        <v>412.3</v>
      </c>
      <c r="F60" s="35">
        <f>SUBTOTAL(9,F59:F59)</f>
        <v>197.92</v>
      </c>
      <c r="G60" s="35">
        <f>SUBTOTAL(9,G59:G59)</f>
        <v>707.81</v>
      </c>
      <c r="H60" s="36">
        <f>SUBTOTAL(9,H59:H59)</f>
        <v>1318.03</v>
      </c>
      <c r="I60" s="37"/>
    </row>
    <row r="61" spans="1:9" s="12" customFormat="1" ht="33.75" outlineLevel="2" x14ac:dyDescent="0.25">
      <c r="A61" s="24">
        <v>85</v>
      </c>
      <c r="B61" s="25">
        <v>44999</v>
      </c>
      <c r="C61" s="26" t="s">
        <v>64</v>
      </c>
      <c r="D61" s="27" t="s">
        <v>32</v>
      </c>
      <c r="E61" s="28">
        <v>412.3</v>
      </c>
      <c r="F61" s="28">
        <v>98.96</v>
      </c>
      <c r="G61" s="28">
        <v>0</v>
      </c>
      <c r="H61" s="29">
        <f>SUM(E61:G61)</f>
        <v>511.26</v>
      </c>
      <c r="I61" s="30" t="s">
        <v>67</v>
      </c>
    </row>
    <row r="62" spans="1:9" s="12" customFormat="1" ht="56.25" outlineLevel="2" x14ac:dyDescent="0.25">
      <c r="A62" s="6">
        <v>135</v>
      </c>
      <c r="B62" s="7">
        <v>44999</v>
      </c>
      <c r="C62" s="8" t="s">
        <v>64</v>
      </c>
      <c r="D62" s="9" t="s">
        <v>32</v>
      </c>
      <c r="E62" s="10">
        <v>412.3</v>
      </c>
      <c r="F62" s="10">
        <v>395.84</v>
      </c>
      <c r="G62" s="10">
        <v>811.72</v>
      </c>
      <c r="H62" s="17">
        <v>1619.8600000000001</v>
      </c>
      <c r="I62" s="11" t="s">
        <v>214</v>
      </c>
    </row>
    <row r="63" spans="1:9" s="12" customFormat="1" outlineLevel="1" x14ac:dyDescent="0.25">
      <c r="A63" s="31"/>
      <c r="B63" s="33"/>
      <c r="C63" s="32" t="s">
        <v>265</v>
      </c>
      <c r="D63" s="34"/>
      <c r="E63" s="35">
        <f>SUBTOTAL(9,E61:E62)</f>
        <v>824.6</v>
      </c>
      <c r="F63" s="35">
        <f>SUBTOTAL(9,F61:F62)</f>
        <v>494.79999999999995</v>
      </c>
      <c r="G63" s="35">
        <f>SUBTOTAL(9,G61:G62)</f>
        <v>811.72</v>
      </c>
      <c r="H63" s="36">
        <f>SUBTOTAL(9,H61:H62)</f>
        <v>2131.12</v>
      </c>
      <c r="I63" s="37"/>
    </row>
    <row r="64" spans="1:9" s="12" customFormat="1" ht="45" outlineLevel="2" x14ac:dyDescent="0.25">
      <c r="A64" s="24">
        <v>143</v>
      </c>
      <c r="B64" s="25">
        <v>45006</v>
      </c>
      <c r="C64" s="26" t="s">
        <v>68</v>
      </c>
      <c r="D64" s="27" t="s">
        <v>32</v>
      </c>
      <c r="E64" s="28">
        <v>1236.9000000000001</v>
      </c>
      <c r="F64" s="28">
        <v>791.68</v>
      </c>
      <c r="G64" s="28">
        <v>619.56000000000006</v>
      </c>
      <c r="H64" s="29">
        <v>2648.14</v>
      </c>
      <c r="I64" s="30" t="s">
        <v>222</v>
      </c>
    </row>
    <row r="65" spans="1:9" s="12" customFormat="1" outlineLevel="1" x14ac:dyDescent="0.25">
      <c r="A65" s="31"/>
      <c r="B65" s="33"/>
      <c r="C65" s="32" t="s">
        <v>266</v>
      </c>
      <c r="D65" s="34"/>
      <c r="E65" s="35">
        <f>SUBTOTAL(9,E64:E64)</f>
        <v>1236.9000000000001</v>
      </c>
      <c r="F65" s="35">
        <f>SUBTOTAL(9,F64:F64)</f>
        <v>791.68</v>
      </c>
      <c r="G65" s="35">
        <f>SUBTOTAL(9,G64:G64)</f>
        <v>619.56000000000006</v>
      </c>
      <c r="H65" s="36">
        <f>SUBTOTAL(9,H64:H64)</f>
        <v>2648.14</v>
      </c>
      <c r="I65" s="37"/>
    </row>
    <row r="66" spans="1:9" s="12" customFormat="1" ht="33.75" outlineLevel="2" x14ac:dyDescent="0.25">
      <c r="A66" s="24">
        <v>131</v>
      </c>
      <c r="B66" s="25">
        <v>44999</v>
      </c>
      <c r="C66" s="26" t="s">
        <v>70</v>
      </c>
      <c r="D66" s="27" t="s">
        <v>32</v>
      </c>
      <c r="E66" s="28">
        <v>0</v>
      </c>
      <c r="F66" s="28">
        <v>395.84</v>
      </c>
      <c r="G66" s="28">
        <v>1546.8300000000002</v>
      </c>
      <c r="H66" s="29">
        <v>1942.67</v>
      </c>
      <c r="I66" s="30" t="s">
        <v>210</v>
      </c>
    </row>
    <row r="67" spans="1:9" s="12" customFormat="1" outlineLevel="1" x14ac:dyDescent="0.25">
      <c r="A67" s="31"/>
      <c r="B67" s="33"/>
      <c r="C67" s="32" t="s">
        <v>267</v>
      </c>
      <c r="D67" s="34"/>
      <c r="E67" s="35">
        <f>SUBTOTAL(9,E66:E66)</f>
        <v>0</v>
      </c>
      <c r="F67" s="35">
        <f>SUBTOTAL(9,F66:F66)</f>
        <v>395.84</v>
      </c>
      <c r="G67" s="35">
        <f>SUBTOTAL(9,G66:G66)</f>
        <v>1546.8300000000002</v>
      </c>
      <c r="H67" s="36">
        <f>SUBTOTAL(9,H66:H66)</f>
        <v>1942.67</v>
      </c>
      <c r="I67" s="37"/>
    </row>
    <row r="68" spans="1:9" s="12" customFormat="1" ht="33.75" outlineLevel="2" x14ac:dyDescent="0.25">
      <c r="A68" s="24">
        <v>122</v>
      </c>
      <c r="B68" s="25">
        <v>44993</v>
      </c>
      <c r="C68" s="26" t="s">
        <v>73</v>
      </c>
      <c r="D68" s="27" t="s">
        <v>32</v>
      </c>
      <c r="E68" s="28">
        <v>2310.2399999999998</v>
      </c>
      <c r="F68" s="28">
        <v>1038.96</v>
      </c>
      <c r="G68" s="28">
        <v>593.64</v>
      </c>
      <c r="H68" s="29">
        <v>3942.8399999999997</v>
      </c>
      <c r="I68" s="30" t="s">
        <v>203</v>
      </c>
    </row>
    <row r="69" spans="1:9" s="12" customFormat="1" ht="45" outlineLevel="2" x14ac:dyDescent="0.25">
      <c r="A69" s="6">
        <v>123</v>
      </c>
      <c r="B69" s="7">
        <v>44993</v>
      </c>
      <c r="C69" s="8" t="s">
        <v>73</v>
      </c>
      <c r="D69" s="9" t="s">
        <v>32</v>
      </c>
      <c r="E69" s="10">
        <v>692.68</v>
      </c>
      <c r="F69" s="10">
        <v>527.76</v>
      </c>
      <c r="G69" s="10">
        <v>371.1</v>
      </c>
      <c r="H69" s="17">
        <v>1591.54</v>
      </c>
      <c r="I69" s="11" t="s">
        <v>204</v>
      </c>
    </row>
    <row r="70" spans="1:9" s="12" customFormat="1" ht="22.5" outlineLevel="2" x14ac:dyDescent="0.25">
      <c r="A70" s="6">
        <v>124</v>
      </c>
      <c r="B70" s="7">
        <v>44999</v>
      </c>
      <c r="C70" s="8" t="s">
        <v>73</v>
      </c>
      <c r="D70" s="9" t="s">
        <v>32</v>
      </c>
      <c r="E70" s="10">
        <v>0</v>
      </c>
      <c r="F70" s="10">
        <v>187.68</v>
      </c>
      <c r="G70" s="10">
        <v>103.8</v>
      </c>
      <c r="H70" s="17">
        <v>291.48</v>
      </c>
      <c r="I70" s="11" t="s">
        <v>244</v>
      </c>
    </row>
    <row r="71" spans="1:9" s="12" customFormat="1" ht="22.5" outlineLevel="2" x14ac:dyDescent="0.25">
      <c r="A71" s="6">
        <v>125</v>
      </c>
      <c r="B71" s="7">
        <v>44999</v>
      </c>
      <c r="C71" s="8" t="s">
        <v>73</v>
      </c>
      <c r="D71" s="9" t="s">
        <v>32</v>
      </c>
      <c r="E71" s="10">
        <v>0</v>
      </c>
      <c r="F71" s="10">
        <v>187.68</v>
      </c>
      <c r="G71" s="10">
        <v>103.8</v>
      </c>
      <c r="H71" s="17">
        <v>291.48</v>
      </c>
      <c r="I71" s="11" t="s">
        <v>245</v>
      </c>
    </row>
    <row r="72" spans="1:9" s="12" customFormat="1" ht="33.75" outlineLevel="2" x14ac:dyDescent="0.25">
      <c r="A72" s="6">
        <v>126</v>
      </c>
      <c r="B72" s="7">
        <v>44999</v>
      </c>
      <c r="C72" s="8" t="s">
        <v>73</v>
      </c>
      <c r="D72" s="9" t="s">
        <v>32</v>
      </c>
      <c r="E72" s="10">
        <v>0</v>
      </c>
      <c r="F72" s="10">
        <v>197.92</v>
      </c>
      <c r="G72" s="10">
        <v>109.2</v>
      </c>
      <c r="H72" s="17">
        <v>307.12</v>
      </c>
      <c r="I72" s="11" t="s">
        <v>205</v>
      </c>
    </row>
    <row r="73" spans="1:9" s="12" customFormat="1" ht="22.5" outlineLevel="2" x14ac:dyDescent="0.25">
      <c r="A73" s="6">
        <v>127</v>
      </c>
      <c r="B73" s="7">
        <v>44999</v>
      </c>
      <c r="C73" s="8" t="s">
        <v>73</v>
      </c>
      <c r="D73" s="9" t="s">
        <v>32</v>
      </c>
      <c r="E73" s="10">
        <v>0</v>
      </c>
      <c r="F73" s="10">
        <v>197.92</v>
      </c>
      <c r="G73" s="10">
        <v>109.2</v>
      </c>
      <c r="H73" s="17">
        <v>307.12</v>
      </c>
      <c r="I73" s="11" t="s">
        <v>206</v>
      </c>
    </row>
    <row r="74" spans="1:9" s="12" customFormat="1" ht="33.75" outlineLevel="2" x14ac:dyDescent="0.25">
      <c r="A74" s="6">
        <v>128</v>
      </c>
      <c r="B74" s="7">
        <v>44999</v>
      </c>
      <c r="C74" s="8" t="s">
        <v>73</v>
      </c>
      <c r="D74" s="9" t="s">
        <v>32</v>
      </c>
      <c r="E74" s="10">
        <v>0</v>
      </c>
      <c r="F74" s="10">
        <v>197.92</v>
      </c>
      <c r="G74" s="10">
        <v>109.2</v>
      </c>
      <c r="H74" s="17">
        <v>307.12</v>
      </c>
      <c r="I74" s="11" t="s">
        <v>207</v>
      </c>
    </row>
    <row r="75" spans="1:9" s="12" customFormat="1" ht="33.75" outlineLevel="2" x14ac:dyDescent="0.25">
      <c r="A75" s="6">
        <v>129</v>
      </c>
      <c r="B75" s="7">
        <v>44999</v>
      </c>
      <c r="C75" s="8" t="s">
        <v>73</v>
      </c>
      <c r="D75" s="9" t="s">
        <v>32</v>
      </c>
      <c r="E75" s="10">
        <v>0</v>
      </c>
      <c r="F75" s="10">
        <v>98.96</v>
      </c>
      <c r="G75" s="10">
        <v>116.48</v>
      </c>
      <c r="H75" s="17">
        <v>215.44</v>
      </c>
      <c r="I75" s="11" t="s">
        <v>208</v>
      </c>
    </row>
    <row r="76" spans="1:9" s="12" customFormat="1" outlineLevel="1" x14ac:dyDescent="0.25">
      <c r="A76" s="31"/>
      <c r="B76" s="33"/>
      <c r="C76" s="32" t="s">
        <v>268</v>
      </c>
      <c r="D76" s="34"/>
      <c r="E76" s="35">
        <f>SUBTOTAL(9,E68:E75)</f>
        <v>3002.9199999999996</v>
      </c>
      <c r="F76" s="35">
        <f>SUBTOTAL(9,F68:F75)</f>
        <v>2634.8</v>
      </c>
      <c r="G76" s="35">
        <f>SUBTOTAL(9,G68:G75)</f>
        <v>1616.42</v>
      </c>
      <c r="H76" s="36">
        <f>SUBTOTAL(9,H68:H75)</f>
        <v>7254.1399999999976</v>
      </c>
      <c r="I76" s="37"/>
    </row>
    <row r="77" spans="1:9" s="12" customFormat="1" ht="33.75" outlineLevel="2" x14ac:dyDescent="0.25">
      <c r="A77" s="24">
        <v>134</v>
      </c>
      <c r="B77" s="25">
        <v>44999</v>
      </c>
      <c r="C77" s="26" t="s">
        <v>87</v>
      </c>
      <c r="D77" s="27" t="s">
        <v>32</v>
      </c>
      <c r="E77" s="28">
        <v>412.3</v>
      </c>
      <c r="F77" s="28">
        <v>197.92</v>
      </c>
      <c r="G77" s="28">
        <v>498.68</v>
      </c>
      <c r="H77" s="29">
        <v>1108.9000000000001</v>
      </c>
      <c r="I77" s="30" t="s">
        <v>213</v>
      </c>
    </row>
    <row r="78" spans="1:9" s="12" customFormat="1" outlineLevel="1" x14ac:dyDescent="0.25">
      <c r="A78" s="31"/>
      <c r="B78" s="33"/>
      <c r="C78" s="32" t="s">
        <v>269</v>
      </c>
      <c r="D78" s="34"/>
      <c r="E78" s="35">
        <f>SUBTOTAL(9,E77:E77)</f>
        <v>412.3</v>
      </c>
      <c r="F78" s="35">
        <f>SUBTOTAL(9,F77:F77)</f>
        <v>197.92</v>
      </c>
      <c r="G78" s="35">
        <f>SUBTOTAL(9,G77:G77)</f>
        <v>498.68</v>
      </c>
      <c r="H78" s="36">
        <f>SUBTOTAL(9,H77:H77)</f>
        <v>1108.9000000000001</v>
      </c>
      <c r="I78" s="37"/>
    </row>
    <row r="79" spans="1:9" s="12" customFormat="1" ht="33.75" outlineLevel="2" x14ac:dyDescent="0.25">
      <c r="A79" s="24">
        <v>139</v>
      </c>
      <c r="B79" s="25">
        <v>44999</v>
      </c>
      <c r="C79" s="26" t="s">
        <v>152</v>
      </c>
      <c r="D79" s="27" t="s">
        <v>32</v>
      </c>
      <c r="E79" s="28">
        <v>0</v>
      </c>
      <c r="F79" s="28">
        <v>197.92</v>
      </c>
      <c r="G79" s="28">
        <v>243.70999999999998</v>
      </c>
      <c r="H79" s="29">
        <v>441.63</v>
      </c>
      <c r="I79" s="30" t="s">
        <v>271</v>
      </c>
    </row>
    <row r="80" spans="1:9" s="12" customFormat="1" ht="33.75" outlineLevel="2" x14ac:dyDescent="0.25">
      <c r="A80" s="6">
        <v>140</v>
      </c>
      <c r="B80" s="7">
        <v>44999</v>
      </c>
      <c r="C80" s="8" t="s">
        <v>152</v>
      </c>
      <c r="D80" s="9" t="s">
        <v>32</v>
      </c>
      <c r="E80" s="10">
        <v>0</v>
      </c>
      <c r="F80" s="10">
        <v>197.92</v>
      </c>
      <c r="G80" s="10">
        <v>245.53000000000003</v>
      </c>
      <c r="H80" s="17">
        <v>443.45000000000005</v>
      </c>
      <c r="I80" s="11" t="s">
        <v>272</v>
      </c>
    </row>
    <row r="81" spans="1:9" s="12" customFormat="1" ht="33.75" outlineLevel="2" x14ac:dyDescent="0.25">
      <c r="A81" s="6">
        <v>141</v>
      </c>
      <c r="B81" s="7">
        <v>44999</v>
      </c>
      <c r="C81" s="8" t="s">
        <v>152</v>
      </c>
      <c r="D81" s="9" t="s">
        <v>32</v>
      </c>
      <c r="E81" s="10">
        <v>0</v>
      </c>
      <c r="F81" s="10">
        <v>197.92</v>
      </c>
      <c r="G81" s="10">
        <v>245.53000000000003</v>
      </c>
      <c r="H81" s="17">
        <v>443.45000000000005</v>
      </c>
      <c r="I81" s="11" t="s">
        <v>273</v>
      </c>
    </row>
    <row r="82" spans="1:9" s="12" customFormat="1" ht="33.75" outlineLevel="2" x14ac:dyDescent="0.25">
      <c r="A82" s="6">
        <v>153</v>
      </c>
      <c r="B82" s="7">
        <v>45006</v>
      </c>
      <c r="C82" s="8" t="s">
        <v>152</v>
      </c>
      <c r="D82" s="9" t="s">
        <v>32</v>
      </c>
      <c r="E82" s="10">
        <v>0</v>
      </c>
      <c r="F82" s="10">
        <v>197.92</v>
      </c>
      <c r="G82" s="10">
        <v>243.70999999999998</v>
      </c>
      <c r="H82" s="17">
        <v>441.63</v>
      </c>
      <c r="I82" s="11" t="s">
        <v>274</v>
      </c>
    </row>
    <row r="83" spans="1:9" s="12" customFormat="1" ht="33.75" outlineLevel="2" x14ac:dyDescent="0.25">
      <c r="A83" s="6">
        <v>157</v>
      </c>
      <c r="B83" s="7">
        <v>45013</v>
      </c>
      <c r="C83" s="8" t="s">
        <v>152</v>
      </c>
      <c r="D83" s="9" t="s">
        <v>32</v>
      </c>
      <c r="E83" s="10">
        <v>0</v>
      </c>
      <c r="F83" s="10">
        <v>197.92</v>
      </c>
      <c r="G83" s="10">
        <v>243.70999999999998</v>
      </c>
      <c r="H83" s="17">
        <v>441.63</v>
      </c>
      <c r="I83" s="11" t="s">
        <v>275</v>
      </c>
    </row>
    <row r="84" spans="1:9" s="12" customFormat="1" ht="33.75" outlineLevel="2" x14ac:dyDescent="0.25">
      <c r="A84" s="6">
        <v>158</v>
      </c>
      <c r="B84" s="7">
        <v>45013</v>
      </c>
      <c r="C84" s="8" t="s">
        <v>152</v>
      </c>
      <c r="D84" s="9" t="s">
        <v>32</v>
      </c>
      <c r="E84" s="10">
        <v>0</v>
      </c>
      <c r="F84" s="10">
        <v>197.92</v>
      </c>
      <c r="G84" s="10">
        <v>243.70999999999998</v>
      </c>
      <c r="H84" s="17">
        <v>441.63</v>
      </c>
      <c r="I84" s="11" t="s">
        <v>276</v>
      </c>
    </row>
    <row r="85" spans="1:9" s="12" customFormat="1" outlineLevel="1" x14ac:dyDescent="0.25">
      <c r="A85" s="31"/>
      <c r="B85" s="33"/>
      <c r="C85" s="32" t="s">
        <v>277</v>
      </c>
      <c r="D85" s="34"/>
      <c r="E85" s="35">
        <f>SUBTOTAL(9,E79:E84)</f>
        <v>0</v>
      </c>
      <c r="F85" s="35">
        <f>SUBTOTAL(9,F79:F84)</f>
        <v>1187.52</v>
      </c>
      <c r="G85" s="35">
        <f>SUBTOTAL(9,G79:G84)</f>
        <v>1465.9</v>
      </c>
      <c r="H85" s="36">
        <f>SUBTOTAL(9,H79:H84)</f>
        <v>2653.4200000000005</v>
      </c>
      <c r="I85" s="37"/>
    </row>
    <row r="86" spans="1:9" s="12" customFormat="1" ht="22.5" outlineLevel="2" x14ac:dyDescent="0.25">
      <c r="A86" s="24">
        <v>117</v>
      </c>
      <c r="B86" s="25">
        <v>44992</v>
      </c>
      <c r="C86" s="26" t="s">
        <v>89</v>
      </c>
      <c r="D86" s="27" t="s">
        <v>32</v>
      </c>
      <c r="E86" s="28">
        <v>0</v>
      </c>
      <c r="F86" s="28">
        <v>0</v>
      </c>
      <c r="G86" s="28">
        <v>161.81</v>
      </c>
      <c r="H86" s="29">
        <v>161.81</v>
      </c>
      <c r="I86" s="30" t="s">
        <v>199</v>
      </c>
    </row>
    <row r="87" spans="1:9" s="12" customFormat="1" ht="33.75" outlineLevel="2" x14ac:dyDescent="0.25">
      <c r="A87" s="6">
        <v>118</v>
      </c>
      <c r="B87" s="7">
        <v>44992</v>
      </c>
      <c r="C87" s="8" t="s">
        <v>89</v>
      </c>
      <c r="D87" s="9" t="s">
        <v>32</v>
      </c>
      <c r="E87" s="10">
        <v>0</v>
      </c>
      <c r="F87" s="10">
        <v>98.96</v>
      </c>
      <c r="G87" s="10">
        <v>161.81</v>
      </c>
      <c r="H87" s="17">
        <v>260.77</v>
      </c>
      <c r="I87" s="11" t="s">
        <v>200</v>
      </c>
    </row>
    <row r="88" spans="1:9" s="12" customFormat="1" ht="33.75" outlineLevel="2" x14ac:dyDescent="0.25">
      <c r="A88" s="6">
        <v>119</v>
      </c>
      <c r="B88" s="7">
        <v>44992</v>
      </c>
      <c r="C88" s="8" t="s">
        <v>89</v>
      </c>
      <c r="D88" s="9" t="s">
        <v>32</v>
      </c>
      <c r="E88" s="10">
        <v>0</v>
      </c>
      <c r="F88" s="10">
        <v>197.92</v>
      </c>
      <c r="G88" s="10">
        <v>161.81</v>
      </c>
      <c r="H88" s="17">
        <v>359.73</v>
      </c>
      <c r="I88" s="11" t="s">
        <v>201</v>
      </c>
    </row>
    <row r="89" spans="1:9" s="12" customFormat="1" ht="33.75" outlineLevel="2" x14ac:dyDescent="0.25">
      <c r="A89" s="6">
        <v>132</v>
      </c>
      <c r="B89" s="7">
        <v>44999</v>
      </c>
      <c r="C89" s="8" t="s">
        <v>89</v>
      </c>
      <c r="D89" s="9" t="s">
        <v>32</v>
      </c>
      <c r="E89" s="10">
        <v>0</v>
      </c>
      <c r="F89" s="10">
        <v>98.96</v>
      </c>
      <c r="G89" s="10">
        <v>161.81</v>
      </c>
      <c r="H89" s="17">
        <v>260.77</v>
      </c>
      <c r="I89" s="11" t="s">
        <v>211</v>
      </c>
    </row>
    <row r="90" spans="1:9" s="12" customFormat="1" ht="33.75" outlineLevel="2" x14ac:dyDescent="0.25">
      <c r="A90" s="6">
        <v>133</v>
      </c>
      <c r="B90" s="7">
        <v>44999</v>
      </c>
      <c r="C90" s="8" t="s">
        <v>89</v>
      </c>
      <c r="D90" s="9" t="s">
        <v>32</v>
      </c>
      <c r="E90" s="10">
        <v>0</v>
      </c>
      <c r="F90" s="10">
        <v>197.92</v>
      </c>
      <c r="G90" s="10">
        <v>161.81</v>
      </c>
      <c r="H90" s="17">
        <v>359.73</v>
      </c>
      <c r="I90" s="11" t="s">
        <v>212</v>
      </c>
    </row>
    <row r="91" spans="1:9" s="12" customFormat="1" ht="33.75" outlineLevel="2" x14ac:dyDescent="0.25">
      <c r="A91" s="6">
        <v>146</v>
      </c>
      <c r="B91" s="7">
        <v>45006</v>
      </c>
      <c r="C91" s="8" t="s">
        <v>89</v>
      </c>
      <c r="D91" s="9" t="s">
        <v>32</v>
      </c>
      <c r="E91" s="10">
        <v>412.3</v>
      </c>
      <c r="F91" s="10">
        <v>197.92</v>
      </c>
      <c r="G91" s="10">
        <v>596.79</v>
      </c>
      <c r="H91" s="17">
        <v>1207.01</v>
      </c>
      <c r="I91" s="11" t="s">
        <v>225</v>
      </c>
    </row>
    <row r="92" spans="1:9" s="12" customFormat="1" ht="33.75" outlineLevel="2" x14ac:dyDescent="0.25">
      <c r="A92" s="6">
        <v>147</v>
      </c>
      <c r="B92" s="7">
        <v>45006</v>
      </c>
      <c r="C92" s="8" t="s">
        <v>89</v>
      </c>
      <c r="D92" s="9" t="s">
        <v>32</v>
      </c>
      <c r="E92" s="10">
        <v>0</v>
      </c>
      <c r="F92" s="10">
        <v>98.96</v>
      </c>
      <c r="G92" s="10">
        <v>165.45</v>
      </c>
      <c r="H92" s="17">
        <v>264.40999999999997</v>
      </c>
      <c r="I92" s="11" t="s">
        <v>226</v>
      </c>
    </row>
    <row r="93" spans="1:9" s="12" customFormat="1" ht="33.75" outlineLevel="2" x14ac:dyDescent="0.25">
      <c r="A93" s="6">
        <v>148</v>
      </c>
      <c r="B93" s="7">
        <v>45006</v>
      </c>
      <c r="C93" s="8" t="s">
        <v>89</v>
      </c>
      <c r="D93" s="9" t="s">
        <v>32</v>
      </c>
      <c r="E93" s="10">
        <v>0</v>
      </c>
      <c r="F93" s="10">
        <v>197.92</v>
      </c>
      <c r="G93" s="10">
        <v>161.81</v>
      </c>
      <c r="H93" s="17">
        <v>359.73</v>
      </c>
      <c r="I93" s="11" t="s">
        <v>227</v>
      </c>
    </row>
    <row r="94" spans="1:9" s="12" customFormat="1" ht="33.75" outlineLevel="2" x14ac:dyDescent="0.25">
      <c r="A94" s="6">
        <v>161</v>
      </c>
      <c r="B94" s="7">
        <v>45013</v>
      </c>
      <c r="C94" s="8" t="s">
        <v>89</v>
      </c>
      <c r="D94" s="9" t="s">
        <v>32</v>
      </c>
      <c r="E94" s="10">
        <v>0</v>
      </c>
      <c r="F94" s="10">
        <v>98.96</v>
      </c>
      <c r="G94" s="10">
        <v>163.63</v>
      </c>
      <c r="H94" s="17">
        <v>262.58999999999997</v>
      </c>
      <c r="I94" s="11" t="s">
        <v>238</v>
      </c>
    </row>
    <row r="95" spans="1:9" s="12" customFormat="1" outlineLevel="1" x14ac:dyDescent="0.25">
      <c r="A95" s="31"/>
      <c r="B95" s="33"/>
      <c r="C95" s="32" t="s">
        <v>270</v>
      </c>
      <c r="D95" s="34"/>
      <c r="E95" s="35">
        <f>SUBTOTAL(9,E86:E94)</f>
        <v>412.3</v>
      </c>
      <c r="F95" s="35">
        <f>SUBTOTAL(9,F86:F94)</f>
        <v>1187.52</v>
      </c>
      <c r="G95" s="35">
        <f>SUBTOTAL(9,G86:G94)</f>
        <v>1896.73</v>
      </c>
      <c r="H95" s="36">
        <f>SUBTOTAL(9,H86:H94)</f>
        <v>3496.5499999999997</v>
      </c>
      <c r="I95" s="37"/>
    </row>
    <row r="96" spans="1:9" s="12" customFormat="1" x14ac:dyDescent="0.25">
      <c r="A96" s="31"/>
      <c r="B96" s="33"/>
      <c r="C96" s="32" t="s">
        <v>100</v>
      </c>
      <c r="D96" s="34"/>
      <c r="E96" s="35">
        <f>SUBTOTAL(9,E24:E94)</f>
        <v>14580.399999999996</v>
      </c>
      <c r="F96" s="35">
        <f>SUBTOTAL(9,F24:F94)</f>
        <v>12563.699999999999</v>
      </c>
      <c r="G96" s="35">
        <f>SUBTOTAL(9,G24:G94)</f>
        <v>18427.140000000007</v>
      </c>
      <c r="H96" s="36">
        <f>SUBTOTAL(9,H24:H94)</f>
        <v>45571.24</v>
      </c>
      <c r="I96" s="37"/>
    </row>
    <row r="98" spans="1:8" x14ac:dyDescent="0.25">
      <c r="A98" s="18" t="s">
        <v>97</v>
      </c>
    </row>
    <row r="100" spans="1:8" x14ac:dyDescent="0.25">
      <c r="A100" s="50" t="s">
        <v>185</v>
      </c>
      <c r="B100" s="51"/>
      <c r="C100" s="51"/>
      <c r="D100" s="51"/>
      <c r="E100" s="51"/>
      <c r="F100" s="51"/>
      <c r="G100" s="51"/>
      <c r="H100" s="52"/>
    </row>
    <row r="101" spans="1:8" x14ac:dyDescent="0.25">
      <c r="A101" s="19"/>
      <c r="B101" s="20"/>
      <c r="C101" s="20"/>
      <c r="D101" s="21" t="s">
        <v>99</v>
      </c>
      <c r="E101" s="22">
        <f>E19</f>
        <v>11315.079999999998</v>
      </c>
      <c r="F101" s="22">
        <f t="shared" ref="F101:H101" si="0">F19</f>
        <v>5904.24</v>
      </c>
      <c r="G101" s="22">
        <f t="shared" si="0"/>
        <v>3628.3999999999996</v>
      </c>
      <c r="H101" s="22">
        <f t="shared" si="0"/>
        <v>20847.719999999998</v>
      </c>
    </row>
    <row r="102" spans="1:8" x14ac:dyDescent="0.25">
      <c r="A102" s="19"/>
      <c r="B102" s="20"/>
      <c r="C102" s="20"/>
      <c r="D102" s="21" t="s">
        <v>100</v>
      </c>
      <c r="E102" s="22">
        <f>E96</f>
        <v>14580.399999999996</v>
      </c>
      <c r="F102" s="22">
        <f t="shared" ref="F102:H102" si="1">F96</f>
        <v>12563.699999999999</v>
      </c>
      <c r="G102" s="22">
        <f t="shared" si="1"/>
        <v>18427.140000000007</v>
      </c>
      <c r="H102" s="22">
        <f t="shared" si="1"/>
        <v>45571.24</v>
      </c>
    </row>
    <row r="103" spans="1:8" x14ac:dyDescent="0.25">
      <c r="A103" s="19"/>
      <c r="B103" s="20"/>
      <c r="C103" s="20"/>
      <c r="D103" s="21" t="s">
        <v>101</v>
      </c>
      <c r="E103" s="22">
        <f t="shared" ref="E103:G103" si="2">SUM(E101:E102)</f>
        <v>25895.479999999996</v>
      </c>
      <c r="F103" s="22">
        <f t="shared" si="2"/>
        <v>18467.939999999999</v>
      </c>
      <c r="G103" s="22">
        <f t="shared" si="2"/>
        <v>22055.540000000008</v>
      </c>
      <c r="H103" s="22">
        <f>SUM(H101:H102)</f>
        <v>66418.959999999992</v>
      </c>
    </row>
    <row r="105" spans="1:8" x14ac:dyDescent="0.25">
      <c r="A105" s="23" t="s">
        <v>290</v>
      </c>
    </row>
  </sheetData>
  <sortState ref="A17:I66">
    <sortCondition ref="C16"/>
  </sortState>
  <mergeCells count="4">
    <mergeCell ref="A2:I2"/>
    <mergeCell ref="A3:I3"/>
    <mergeCell ref="A21:I21"/>
    <mergeCell ref="A100:H100"/>
  </mergeCells>
  <conditionalFormatting sqref="A20:G20">
    <cfRule type="expression" dxfId="9" priority="8">
      <formula>OR(#REF!="",AND(#REF!&lt;&gt;"",#REF!=""))</formula>
    </cfRule>
  </conditionalFormatting>
  <conditionalFormatting sqref="A20:G20">
    <cfRule type="expression" priority="9">
      <formula>OR(#REF!="",AND(#REF!&lt;&gt;"",#REF!=""))</formula>
    </cfRule>
  </conditionalFormatting>
  <conditionalFormatting sqref="I20">
    <cfRule type="expression" dxfId="8" priority="6">
      <formula>OR(#REF!="",AND(#REF!&lt;&gt;"",#REF!=""))</formula>
    </cfRule>
  </conditionalFormatting>
  <conditionalFormatting sqref="I20 A101:D103">
    <cfRule type="expression" priority="7">
      <formula>OR(#REF!="",AND(#REF!&lt;&gt;"",#REF!=""))</formula>
    </cfRule>
  </conditionalFormatting>
  <conditionalFormatting sqref="A101:D103">
    <cfRule type="expression" dxfId="7" priority="5">
      <formula>OR(#REF!="",AND(#REF!&lt;&gt;"",#REF!=""))</formula>
    </cfRule>
  </conditionalFormatting>
  <conditionalFormatting sqref="E103:H103 E101:H101">
    <cfRule type="expression" dxfId="6" priority="3">
      <formula>OR(#REF!="",AND(#REF!&lt;&gt;"",#REF!=""))</formula>
    </cfRule>
  </conditionalFormatting>
  <conditionalFormatting sqref="E103:H103 E101:H101">
    <cfRule type="expression" priority="4">
      <formula>OR(#REF!="",AND(#REF!&lt;&gt;"",#REF!=""))</formula>
    </cfRule>
  </conditionalFormatting>
  <conditionalFormatting sqref="E102:H102">
    <cfRule type="expression" dxfId="5" priority="1">
      <formula>OR(#REF!="",AND(#REF!&lt;&gt;"",#REF!=""))</formula>
    </cfRule>
  </conditionalFormatting>
  <conditionalFormatting sqref="E102:H102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2" manualBreakCount="2">
    <brk id="26" max="8" man="1"/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6"/>
  <sheetViews>
    <sheetView showGridLines="0" zoomScaleNormal="100" workbookViewId="0">
      <selection activeCell="A237" sqref="A237"/>
    </sheetView>
  </sheetViews>
  <sheetFormatPr defaultRowHeight="15" outlineLevelRow="2" x14ac:dyDescent="0.25"/>
  <cols>
    <col min="1" max="1" width="5.7109375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40.5" customHeight="1" x14ac:dyDescent="0.25">
      <c r="E1" s="1"/>
      <c r="F1" s="1"/>
      <c r="G1" s="1"/>
      <c r="H1" s="1"/>
    </row>
    <row r="2" spans="1:9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47" t="s">
        <v>1</v>
      </c>
      <c r="B3" s="48"/>
      <c r="C3" s="48"/>
      <c r="D3" s="48"/>
      <c r="E3" s="48"/>
      <c r="F3" s="48"/>
      <c r="G3" s="48"/>
      <c r="H3" s="48"/>
      <c r="I3" s="49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2" customFormat="1" ht="45" outlineLevel="2" x14ac:dyDescent="0.25">
      <c r="A6" s="6">
        <v>97</v>
      </c>
      <c r="B6" s="7">
        <v>44988</v>
      </c>
      <c r="C6" s="8" t="s">
        <v>186</v>
      </c>
      <c r="D6" s="9" t="s">
        <v>12</v>
      </c>
      <c r="E6" s="10">
        <v>1385.36</v>
      </c>
      <c r="F6" s="10">
        <v>659.7</v>
      </c>
      <c r="G6" s="10">
        <v>519.54</v>
      </c>
      <c r="H6" s="17">
        <v>2564.6</v>
      </c>
      <c r="I6" s="11" t="s">
        <v>187</v>
      </c>
    </row>
    <row r="7" spans="1:9" s="12" customFormat="1" outlineLevel="1" x14ac:dyDescent="0.25">
      <c r="A7" s="38"/>
      <c r="B7" s="39"/>
      <c r="C7" s="40" t="s">
        <v>246</v>
      </c>
      <c r="D7" s="41"/>
      <c r="E7" s="42">
        <f>SUBTOTAL(9,E6:E6)</f>
        <v>1385.36</v>
      </c>
      <c r="F7" s="42">
        <f>SUBTOTAL(9,F6:F6)</f>
        <v>659.7</v>
      </c>
      <c r="G7" s="42">
        <f>SUBTOTAL(9,G6:G6)</f>
        <v>519.54</v>
      </c>
      <c r="H7" s="43">
        <f>SUBTOTAL(9,H6:H6)</f>
        <v>2564.6</v>
      </c>
      <c r="I7" s="44"/>
    </row>
    <row r="8" spans="1:9" s="12" customFormat="1" ht="45" outlineLevel="2" x14ac:dyDescent="0.25">
      <c r="A8" s="24">
        <v>149</v>
      </c>
      <c r="B8" s="25">
        <v>45006</v>
      </c>
      <c r="C8" s="26" t="s">
        <v>192</v>
      </c>
      <c r="D8" s="27" t="s">
        <v>12</v>
      </c>
      <c r="E8" s="28">
        <v>1385.36</v>
      </c>
      <c r="F8" s="28">
        <v>791.64</v>
      </c>
      <c r="G8" s="28">
        <v>593.76</v>
      </c>
      <c r="H8" s="29">
        <v>2770.76</v>
      </c>
      <c r="I8" s="30" t="s">
        <v>193</v>
      </c>
    </row>
    <row r="9" spans="1:9" s="12" customFormat="1" outlineLevel="1" x14ac:dyDescent="0.25">
      <c r="A9" s="38"/>
      <c r="B9" s="39"/>
      <c r="C9" s="40" t="s">
        <v>247</v>
      </c>
      <c r="D9" s="41"/>
      <c r="E9" s="42">
        <f>SUBTOTAL(9,E8:E8)</f>
        <v>1385.36</v>
      </c>
      <c r="F9" s="42">
        <f>SUBTOTAL(9,F8:F8)</f>
        <v>791.64</v>
      </c>
      <c r="G9" s="42">
        <f>SUBTOTAL(9,G8:G8)</f>
        <v>593.76</v>
      </c>
      <c r="H9" s="43">
        <f>SUBTOTAL(9,H8:H8)</f>
        <v>2770.76</v>
      </c>
      <c r="I9" s="44"/>
    </row>
    <row r="10" spans="1:9" s="12" customFormat="1" ht="45" outlineLevel="2" x14ac:dyDescent="0.25">
      <c r="A10" s="24">
        <v>29</v>
      </c>
      <c r="B10" s="25">
        <v>44957</v>
      </c>
      <c r="C10" s="26" t="s">
        <v>11</v>
      </c>
      <c r="D10" s="27" t="s">
        <v>12</v>
      </c>
      <c r="E10" s="28">
        <v>692.68</v>
      </c>
      <c r="F10" s="28">
        <v>527.76</v>
      </c>
      <c r="G10" s="28">
        <v>371.1</v>
      </c>
      <c r="H10" s="29">
        <v>1591.54</v>
      </c>
      <c r="I10" s="30" t="s">
        <v>13</v>
      </c>
    </row>
    <row r="11" spans="1:9" s="12" customFormat="1" outlineLevel="1" x14ac:dyDescent="0.25">
      <c r="A11" s="38"/>
      <c r="B11" s="39"/>
      <c r="C11" s="40" t="s">
        <v>278</v>
      </c>
      <c r="D11" s="41"/>
      <c r="E11" s="42">
        <f>SUBTOTAL(9,E10:E10)</f>
        <v>692.68</v>
      </c>
      <c r="F11" s="42">
        <f>SUBTOTAL(9,F10:F10)</f>
        <v>527.76</v>
      </c>
      <c r="G11" s="42">
        <f>SUBTOTAL(9,G10:G10)</f>
        <v>371.1</v>
      </c>
      <c r="H11" s="43">
        <f>SUBTOTAL(9,H10:H10)</f>
        <v>1591.54</v>
      </c>
      <c r="I11" s="44"/>
    </row>
    <row r="12" spans="1:9" s="12" customFormat="1" ht="45" outlineLevel="2" x14ac:dyDescent="0.25">
      <c r="A12" s="24">
        <v>26</v>
      </c>
      <c r="B12" s="25">
        <v>44953</v>
      </c>
      <c r="C12" s="26" t="s">
        <v>14</v>
      </c>
      <c r="D12" s="27" t="s">
        <v>12</v>
      </c>
      <c r="E12" s="28">
        <v>1970.6100000000001</v>
      </c>
      <c r="F12" s="28">
        <v>875.84</v>
      </c>
      <c r="G12" s="28">
        <v>492.65999999999997</v>
      </c>
      <c r="H12" s="29">
        <v>3339.11</v>
      </c>
      <c r="I12" s="30" t="s">
        <v>15</v>
      </c>
    </row>
    <row r="13" spans="1:9" s="12" customFormat="1" outlineLevel="1" x14ac:dyDescent="0.25">
      <c r="A13" s="38"/>
      <c r="B13" s="39"/>
      <c r="C13" s="40" t="s">
        <v>279</v>
      </c>
      <c r="D13" s="41"/>
      <c r="E13" s="42">
        <f>SUBTOTAL(9,E12:E12)</f>
        <v>1970.6100000000001</v>
      </c>
      <c r="F13" s="42">
        <f>SUBTOTAL(9,F12:F12)</f>
        <v>875.84</v>
      </c>
      <c r="G13" s="42">
        <f>SUBTOTAL(9,G12:G12)</f>
        <v>492.65999999999997</v>
      </c>
      <c r="H13" s="43">
        <f>SUBTOTAL(9,H12:H12)</f>
        <v>3339.11</v>
      </c>
      <c r="I13" s="44"/>
    </row>
    <row r="14" spans="1:9" ht="45" outlineLevel="2" x14ac:dyDescent="0.25">
      <c r="A14" s="24">
        <v>32</v>
      </c>
      <c r="B14" s="25">
        <v>44957</v>
      </c>
      <c r="C14" s="26" t="s">
        <v>16</v>
      </c>
      <c r="D14" s="27" t="s">
        <v>12</v>
      </c>
      <c r="E14" s="28">
        <v>692.68</v>
      </c>
      <c r="F14" s="28">
        <v>527.76</v>
      </c>
      <c r="G14" s="28">
        <v>371.1</v>
      </c>
      <c r="H14" s="29">
        <v>1591.54</v>
      </c>
      <c r="I14" s="30" t="s">
        <v>17</v>
      </c>
    </row>
    <row r="15" spans="1:9" outlineLevel="1" x14ac:dyDescent="0.25">
      <c r="A15" s="38"/>
      <c r="B15" s="39"/>
      <c r="C15" s="40" t="s">
        <v>280</v>
      </c>
      <c r="D15" s="41"/>
      <c r="E15" s="42">
        <f>SUBTOTAL(9,E14:E14)</f>
        <v>692.68</v>
      </c>
      <c r="F15" s="42">
        <f>SUBTOTAL(9,F14:F14)</f>
        <v>527.76</v>
      </c>
      <c r="G15" s="42">
        <f>SUBTOTAL(9,G14:G14)</f>
        <v>371.1</v>
      </c>
      <c r="H15" s="43">
        <f>SUBTOTAL(9,H14:H14)</f>
        <v>1591.54</v>
      </c>
      <c r="I15" s="44"/>
    </row>
    <row r="16" spans="1:9" ht="56.25" outlineLevel="2" x14ac:dyDescent="0.25">
      <c r="A16" s="24">
        <v>30</v>
      </c>
      <c r="B16" s="25">
        <v>44957</v>
      </c>
      <c r="C16" s="26" t="s">
        <v>18</v>
      </c>
      <c r="D16" s="27" t="s">
        <v>12</v>
      </c>
      <c r="E16" s="28">
        <v>1385.36</v>
      </c>
      <c r="F16" s="28">
        <v>527.76</v>
      </c>
      <c r="G16" s="28">
        <v>371.1</v>
      </c>
      <c r="H16" s="29">
        <v>2284.2199999999998</v>
      </c>
      <c r="I16" s="30" t="s">
        <v>19</v>
      </c>
    </row>
    <row r="17" spans="1:9" s="12" customFormat="1" ht="33.75" outlineLevel="2" x14ac:dyDescent="0.25">
      <c r="A17" s="6">
        <v>116</v>
      </c>
      <c r="B17" s="7">
        <v>44992</v>
      </c>
      <c r="C17" s="8" t="s">
        <v>18</v>
      </c>
      <c r="D17" s="9" t="s">
        <v>12</v>
      </c>
      <c r="E17" s="10">
        <v>2310.2399999999998</v>
      </c>
      <c r="F17" s="10">
        <v>1154.4000000000001</v>
      </c>
      <c r="G17" s="10">
        <v>659.59999999999991</v>
      </c>
      <c r="H17" s="17">
        <v>4124.24</v>
      </c>
      <c r="I17" s="11" t="s">
        <v>189</v>
      </c>
    </row>
    <row r="18" spans="1:9" ht="45" outlineLevel="2" x14ac:dyDescent="0.25">
      <c r="A18" s="24">
        <v>160</v>
      </c>
      <c r="B18" s="25">
        <v>45013</v>
      </c>
      <c r="C18" s="26" t="s">
        <v>18</v>
      </c>
      <c r="D18" s="27" t="s">
        <v>12</v>
      </c>
      <c r="E18" s="28">
        <v>1385.36</v>
      </c>
      <c r="F18" s="28">
        <v>791.64</v>
      </c>
      <c r="G18" s="28">
        <v>519.54</v>
      </c>
      <c r="H18" s="29">
        <v>2696.54</v>
      </c>
      <c r="I18" s="30" t="s">
        <v>194</v>
      </c>
    </row>
    <row r="19" spans="1:9" outlineLevel="1" x14ac:dyDescent="0.25">
      <c r="A19" s="38"/>
      <c r="B19" s="39"/>
      <c r="C19" s="40" t="s">
        <v>248</v>
      </c>
      <c r="D19" s="41"/>
      <c r="E19" s="42">
        <f>SUBTOTAL(9,E16:E18)</f>
        <v>5080.9599999999991</v>
      </c>
      <c r="F19" s="42">
        <f>SUBTOTAL(9,F16:F18)</f>
        <v>2473.8000000000002</v>
      </c>
      <c r="G19" s="42">
        <f>SUBTOTAL(9,G16:G18)</f>
        <v>1550.2399999999998</v>
      </c>
      <c r="H19" s="43">
        <f>SUBTOTAL(9,H16:H18)</f>
        <v>9105</v>
      </c>
      <c r="I19" s="44"/>
    </row>
    <row r="20" spans="1:9" s="12" customFormat="1" ht="22.5" outlineLevel="2" x14ac:dyDescent="0.25">
      <c r="A20" s="24">
        <v>93</v>
      </c>
      <c r="B20" s="25">
        <v>44985</v>
      </c>
      <c r="C20" s="26" t="s">
        <v>20</v>
      </c>
      <c r="D20" s="27" t="s">
        <v>12</v>
      </c>
      <c r="E20" s="28">
        <v>390.99</v>
      </c>
      <c r="F20" s="28">
        <v>0</v>
      </c>
      <c r="G20" s="28">
        <v>0</v>
      </c>
      <c r="H20" s="29">
        <v>390.99</v>
      </c>
      <c r="I20" s="30" t="s">
        <v>177</v>
      </c>
    </row>
    <row r="21" spans="1:9" ht="45" outlineLevel="2" x14ac:dyDescent="0.25">
      <c r="A21" s="24">
        <v>98</v>
      </c>
      <c r="B21" s="25">
        <v>44985</v>
      </c>
      <c r="C21" s="26" t="s">
        <v>20</v>
      </c>
      <c r="D21" s="27" t="s">
        <v>12</v>
      </c>
      <c r="E21" s="28">
        <v>824.6</v>
      </c>
      <c r="F21" s="28">
        <v>0</v>
      </c>
      <c r="G21" s="28">
        <v>0</v>
      </c>
      <c r="H21" s="29">
        <v>824.6</v>
      </c>
      <c r="I21" s="30" t="s">
        <v>178</v>
      </c>
    </row>
    <row r="22" spans="1:9" ht="22.5" outlineLevel="2" x14ac:dyDescent="0.25">
      <c r="A22" s="6">
        <v>6</v>
      </c>
      <c r="B22" s="7">
        <v>44943</v>
      </c>
      <c r="C22" s="8" t="s">
        <v>20</v>
      </c>
      <c r="D22" s="9" t="s">
        <v>12</v>
      </c>
      <c r="E22" s="10">
        <v>390.99</v>
      </c>
      <c r="F22" s="10">
        <v>0</v>
      </c>
      <c r="G22" s="10">
        <v>0</v>
      </c>
      <c r="H22" s="17">
        <v>390.99</v>
      </c>
      <c r="I22" s="11" t="s">
        <v>21</v>
      </c>
    </row>
    <row r="23" spans="1:9" s="12" customFormat="1" ht="45" outlineLevel="2" x14ac:dyDescent="0.25">
      <c r="A23" s="6">
        <v>167</v>
      </c>
      <c r="B23" s="7">
        <v>45013</v>
      </c>
      <c r="C23" s="8" t="s">
        <v>20</v>
      </c>
      <c r="D23" s="9" t="s">
        <v>12</v>
      </c>
      <c r="E23" s="10">
        <v>2078.04</v>
      </c>
      <c r="F23" s="10">
        <v>923.57999999999993</v>
      </c>
      <c r="G23" s="10">
        <v>222.66</v>
      </c>
      <c r="H23" s="17">
        <v>3224.2799999999997</v>
      </c>
      <c r="I23" s="11" t="s">
        <v>195</v>
      </c>
    </row>
    <row r="24" spans="1:9" s="12" customFormat="1" outlineLevel="1" x14ac:dyDescent="0.25">
      <c r="A24" s="38"/>
      <c r="B24" s="39"/>
      <c r="C24" s="40" t="s">
        <v>249</v>
      </c>
      <c r="D24" s="41"/>
      <c r="E24" s="42">
        <f>SUBTOTAL(9,E20:E23)</f>
        <v>3684.62</v>
      </c>
      <c r="F24" s="42">
        <f>SUBTOTAL(9,F20:F23)</f>
        <v>923.57999999999993</v>
      </c>
      <c r="G24" s="42">
        <f>SUBTOTAL(9,G20:G23)</f>
        <v>222.66</v>
      </c>
      <c r="H24" s="43">
        <f>SUBTOTAL(9,H20:H23)</f>
        <v>4830.8599999999997</v>
      </c>
      <c r="I24" s="44"/>
    </row>
    <row r="25" spans="1:9" s="12" customFormat="1" ht="45" outlineLevel="2" x14ac:dyDescent="0.25">
      <c r="A25" s="24">
        <v>121</v>
      </c>
      <c r="B25" s="25">
        <v>44992</v>
      </c>
      <c r="C25" s="26" t="s">
        <v>190</v>
      </c>
      <c r="D25" s="27" t="s">
        <v>12</v>
      </c>
      <c r="E25" s="28">
        <v>2078.04</v>
      </c>
      <c r="F25" s="28">
        <v>1055.52</v>
      </c>
      <c r="G25" s="28">
        <v>667.98</v>
      </c>
      <c r="H25" s="29">
        <v>3801.54</v>
      </c>
      <c r="I25" s="30" t="s">
        <v>191</v>
      </c>
    </row>
    <row r="26" spans="1:9" s="12" customFormat="1" outlineLevel="1" x14ac:dyDescent="0.25">
      <c r="A26" s="38"/>
      <c r="B26" s="39"/>
      <c r="C26" s="40" t="s">
        <v>250</v>
      </c>
      <c r="D26" s="41"/>
      <c r="E26" s="42">
        <f>SUBTOTAL(9,E25:E25)</f>
        <v>2078.04</v>
      </c>
      <c r="F26" s="42">
        <f>SUBTOTAL(9,F25:F25)</f>
        <v>1055.52</v>
      </c>
      <c r="G26" s="42">
        <f>SUBTOTAL(9,G25:G25)</f>
        <v>667.98</v>
      </c>
      <c r="H26" s="43">
        <f>SUBTOTAL(9,H25:H25)</f>
        <v>3801.54</v>
      </c>
      <c r="I26" s="44"/>
    </row>
    <row r="27" spans="1:9" s="12" customFormat="1" ht="45" outlineLevel="2" x14ac:dyDescent="0.25">
      <c r="A27" s="24">
        <v>96</v>
      </c>
      <c r="B27" s="25">
        <v>44985</v>
      </c>
      <c r="C27" s="26" t="s">
        <v>179</v>
      </c>
      <c r="D27" s="27" t="s">
        <v>12</v>
      </c>
      <c r="E27" s="28">
        <v>1385.36</v>
      </c>
      <c r="F27" s="28">
        <v>527.76</v>
      </c>
      <c r="G27" s="28">
        <v>445.32</v>
      </c>
      <c r="H27" s="29">
        <v>2358.44</v>
      </c>
      <c r="I27" s="30" t="s">
        <v>180</v>
      </c>
    </row>
    <row r="28" spans="1:9" s="12" customFormat="1" outlineLevel="1" x14ac:dyDescent="0.25">
      <c r="A28" s="38"/>
      <c r="B28" s="39"/>
      <c r="C28" s="40" t="s">
        <v>281</v>
      </c>
      <c r="D28" s="41"/>
      <c r="E28" s="42">
        <f>SUBTOTAL(9,E27:E27)</f>
        <v>1385.36</v>
      </c>
      <c r="F28" s="42">
        <f>SUBTOTAL(9,F27:F27)</f>
        <v>527.76</v>
      </c>
      <c r="G28" s="42">
        <f>SUBTOTAL(9,G27:G27)</f>
        <v>445.32</v>
      </c>
      <c r="H28" s="43">
        <f>SUBTOTAL(9,H27:H27)</f>
        <v>2358.44</v>
      </c>
      <c r="I28" s="44"/>
    </row>
    <row r="29" spans="1:9" s="12" customFormat="1" ht="33.75" outlineLevel="2" x14ac:dyDescent="0.25">
      <c r="A29" s="24">
        <v>31</v>
      </c>
      <c r="B29" s="25">
        <v>44957</v>
      </c>
      <c r="C29" s="26" t="s">
        <v>22</v>
      </c>
      <c r="D29" s="27" t="s">
        <v>12</v>
      </c>
      <c r="E29" s="28">
        <v>692.68</v>
      </c>
      <c r="F29" s="28">
        <v>527.76</v>
      </c>
      <c r="G29" s="28">
        <v>296.88</v>
      </c>
      <c r="H29" s="29">
        <v>1517.3200000000002</v>
      </c>
      <c r="I29" s="30" t="s">
        <v>23</v>
      </c>
    </row>
    <row r="30" spans="1:9" s="12" customFormat="1" outlineLevel="1" x14ac:dyDescent="0.25">
      <c r="A30" s="38"/>
      <c r="B30" s="39"/>
      <c r="C30" s="40" t="s">
        <v>282</v>
      </c>
      <c r="D30" s="41"/>
      <c r="E30" s="42">
        <f>SUBTOTAL(9,E29:E29)</f>
        <v>692.68</v>
      </c>
      <c r="F30" s="42">
        <f>SUBTOTAL(9,F29:F29)</f>
        <v>527.76</v>
      </c>
      <c r="G30" s="42">
        <f>SUBTOTAL(9,G29:G29)</f>
        <v>296.88</v>
      </c>
      <c r="H30" s="43">
        <f>SUBTOTAL(9,H29:H29)</f>
        <v>1517.3200000000002</v>
      </c>
      <c r="I30" s="44"/>
    </row>
    <row r="31" spans="1:9" ht="45" outlineLevel="2" x14ac:dyDescent="0.25">
      <c r="A31" s="24">
        <v>94</v>
      </c>
      <c r="B31" s="25">
        <v>44985</v>
      </c>
      <c r="C31" s="26" t="s">
        <v>181</v>
      </c>
      <c r="D31" s="27" t="s">
        <v>12</v>
      </c>
      <c r="E31" s="28">
        <v>412.3</v>
      </c>
      <c r="F31" s="28">
        <v>395.84</v>
      </c>
      <c r="G31" s="28">
        <v>230.84</v>
      </c>
      <c r="H31" s="29">
        <v>1038.98</v>
      </c>
      <c r="I31" s="30" t="s">
        <v>182</v>
      </c>
    </row>
    <row r="32" spans="1:9" ht="45" outlineLevel="2" x14ac:dyDescent="0.25">
      <c r="A32" s="6">
        <v>95</v>
      </c>
      <c r="B32" s="7">
        <v>44985</v>
      </c>
      <c r="C32" s="8" t="s">
        <v>181</v>
      </c>
      <c r="D32" s="9" t="s">
        <v>12</v>
      </c>
      <c r="E32" s="10">
        <v>692.68</v>
      </c>
      <c r="F32" s="10">
        <v>263.88</v>
      </c>
      <c r="G32" s="10">
        <v>371.1</v>
      </c>
      <c r="H32" s="17">
        <v>1327.6599999999999</v>
      </c>
      <c r="I32" s="11" t="s">
        <v>183</v>
      </c>
    </row>
    <row r="33" spans="1:9" ht="45" outlineLevel="2" x14ac:dyDescent="0.25">
      <c r="A33" s="6">
        <v>114</v>
      </c>
      <c r="B33" s="7">
        <v>44992</v>
      </c>
      <c r="C33" s="8" t="s">
        <v>181</v>
      </c>
      <c r="D33" s="9" t="s">
        <v>12</v>
      </c>
      <c r="E33" s="10">
        <v>692.68</v>
      </c>
      <c r="F33" s="10">
        <v>527.76</v>
      </c>
      <c r="G33" s="10">
        <v>445.32</v>
      </c>
      <c r="H33" s="17">
        <v>1665.76</v>
      </c>
      <c r="I33" s="11" t="s">
        <v>188</v>
      </c>
    </row>
    <row r="34" spans="1:9" outlineLevel="1" x14ac:dyDescent="0.25">
      <c r="A34" s="38"/>
      <c r="B34" s="39"/>
      <c r="C34" s="40" t="s">
        <v>251</v>
      </c>
      <c r="D34" s="41"/>
      <c r="E34" s="42">
        <f>SUBTOTAL(9,E31:E33)</f>
        <v>1797.6599999999999</v>
      </c>
      <c r="F34" s="42">
        <f>SUBTOTAL(9,F31:F33)</f>
        <v>1187.48</v>
      </c>
      <c r="G34" s="42">
        <f>SUBTOTAL(9,G31:G33)</f>
        <v>1047.26</v>
      </c>
      <c r="H34" s="43">
        <f>SUBTOTAL(9,H31:H33)</f>
        <v>4032.3999999999996</v>
      </c>
      <c r="I34" s="44"/>
    </row>
    <row r="35" spans="1:9" s="12" customFormat="1" ht="45" outlineLevel="2" x14ac:dyDescent="0.25">
      <c r="A35" s="24">
        <v>28</v>
      </c>
      <c r="B35" s="25">
        <v>44953</v>
      </c>
      <c r="C35" s="26" t="s">
        <v>24</v>
      </c>
      <c r="D35" s="27" t="s">
        <v>12</v>
      </c>
      <c r="E35" s="28">
        <v>1970.6100000000001</v>
      </c>
      <c r="F35" s="28">
        <v>875.84</v>
      </c>
      <c r="G35" s="28">
        <v>492.65999999999997</v>
      </c>
      <c r="H35" s="29">
        <v>3339.11</v>
      </c>
      <c r="I35" s="30" t="s">
        <v>25</v>
      </c>
    </row>
    <row r="36" spans="1:9" s="12" customFormat="1" outlineLevel="1" x14ac:dyDescent="0.25">
      <c r="A36" s="38"/>
      <c r="B36" s="39"/>
      <c r="C36" s="40" t="s">
        <v>283</v>
      </c>
      <c r="D36" s="41"/>
      <c r="E36" s="42">
        <f>SUBTOTAL(9,E35:E35)</f>
        <v>1970.6100000000001</v>
      </c>
      <c r="F36" s="42">
        <f>SUBTOTAL(9,F35:F35)</f>
        <v>875.84</v>
      </c>
      <c r="G36" s="42">
        <f>SUBTOTAL(9,G35:G35)</f>
        <v>492.65999999999997</v>
      </c>
      <c r="H36" s="43">
        <f>SUBTOTAL(9,H35:H35)</f>
        <v>3339.11</v>
      </c>
      <c r="I36" s="44"/>
    </row>
    <row r="37" spans="1:9" s="12" customFormat="1" ht="45" outlineLevel="2" x14ac:dyDescent="0.25">
      <c r="A37" s="24">
        <v>33</v>
      </c>
      <c r="B37" s="25">
        <v>44957</v>
      </c>
      <c r="C37" s="26" t="s">
        <v>26</v>
      </c>
      <c r="D37" s="27" t="s">
        <v>12</v>
      </c>
      <c r="E37" s="28">
        <v>1385.36</v>
      </c>
      <c r="F37" s="28">
        <v>527.76</v>
      </c>
      <c r="G37" s="28">
        <v>445.32</v>
      </c>
      <c r="H37" s="29">
        <v>2358.44</v>
      </c>
      <c r="I37" s="30" t="s">
        <v>27</v>
      </c>
    </row>
    <row r="38" spans="1:9" s="12" customFormat="1" outlineLevel="1" x14ac:dyDescent="0.25">
      <c r="A38" s="38"/>
      <c r="B38" s="39"/>
      <c r="C38" s="40" t="s">
        <v>284</v>
      </c>
      <c r="D38" s="41"/>
      <c r="E38" s="42">
        <f>SUBTOTAL(9,E37:E37)</f>
        <v>1385.36</v>
      </c>
      <c r="F38" s="42">
        <f>SUBTOTAL(9,F37:F37)</f>
        <v>527.76</v>
      </c>
      <c r="G38" s="42">
        <f>SUBTOTAL(9,G37:G37)</f>
        <v>445.32</v>
      </c>
      <c r="H38" s="43">
        <f>SUBTOTAL(9,H37:H37)</f>
        <v>2358.44</v>
      </c>
      <c r="I38" s="44"/>
    </row>
    <row r="39" spans="1:9" s="12" customFormat="1" ht="45" outlineLevel="2" x14ac:dyDescent="0.25">
      <c r="A39" s="24">
        <v>27</v>
      </c>
      <c r="B39" s="25">
        <v>44953</v>
      </c>
      <c r="C39" s="26" t="s">
        <v>28</v>
      </c>
      <c r="D39" s="27" t="s">
        <v>12</v>
      </c>
      <c r="E39" s="28">
        <v>1970.6100000000001</v>
      </c>
      <c r="F39" s="28">
        <v>875.84</v>
      </c>
      <c r="G39" s="28">
        <v>563.04</v>
      </c>
      <c r="H39" s="29">
        <v>3409.4900000000002</v>
      </c>
      <c r="I39" s="30" t="s">
        <v>29</v>
      </c>
    </row>
    <row r="40" spans="1:9" s="12" customFormat="1" outlineLevel="1" x14ac:dyDescent="0.25">
      <c r="A40" s="38"/>
      <c r="B40" s="39"/>
      <c r="C40" s="40" t="s">
        <v>285</v>
      </c>
      <c r="D40" s="41"/>
      <c r="E40" s="42">
        <f>SUBTOTAL(9,E39:E39)</f>
        <v>1970.6100000000001</v>
      </c>
      <c r="F40" s="42">
        <f>SUBTOTAL(9,F39:F39)</f>
        <v>875.84</v>
      </c>
      <c r="G40" s="42">
        <f>SUBTOTAL(9,G39:G39)</f>
        <v>563.04</v>
      </c>
      <c r="H40" s="43">
        <f>SUBTOTAL(9,H39:H39)</f>
        <v>3409.4900000000002</v>
      </c>
      <c r="I40" s="44"/>
    </row>
    <row r="41" spans="1:9" s="12" customFormat="1" x14ac:dyDescent="0.25">
      <c r="A41" s="38"/>
      <c r="B41" s="39"/>
      <c r="C41" s="40" t="s">
        <v>99</v>
      </c>
      <c r="D41" s="41"/>
      <c r="E41" s="42">
        <f>SUBTOTAL(9,E6:E39)</f>
        <v>26172.590000000004</v>
      </c>
      <c r="F41" s="42">
        <f>SUBTOTAL(9,F6:F39)</f>
        <v>12358.04</v>
      </c>
      <c r="G41" s="42">
        <f>SUBTOTAL(9,G6:G39)</f>
        <v>8079.5199999999986</v>
      </c>
      <c r="H41" s="43">
        <f>SUBTOTAL(9,H6:H39)</f>
        <v>46610.150000000009</v>
      </c>
      <c r="I41" s="44"/>
    </row>
    <row r="42" spans="1:9" s="12" customFormat="1" x14ac:dyDescent="0.25">
      <c r="A42" s="13"/>
      <c r="B42" s="14"/>
      <c r="C42" s="15"/>
      <c r="D42" s="15"/>
      <c r="E42" s="16"/>
      <c r="F42" s="16"/>
      <c r="G42" s="16"/>
      <c r="H42" s="16"/>
      <c r="I42" s="16"/>
    </row>
    <row r="43" spans="1:9" s="12" customFormat="1" x14ac:dyDescent="0.25">
      <c r="A43" s="47" t="s">
        <v>30</v>
      </c>
      <c r="B43" s="48"/>
      <c r="C43" s="48"/>
      <c r="D43" s="48"/>
      <c r="E43" s="48"/>
      <c r="F43" s="48"/>
      <c r="G43" s="48"/>
      <c r="H43" s="48"/>
      <c r="I43" s="49"/>
    </row>
    <row r="44" spans="1:9" s="12" customFormat="1" hidden="1" x14ac:dyDescent="0.25">
      <c r="A44"/>
      <c r="B44"/>
      <c r="C44"/>
      <c r="D44"/>
      <c r="E44"/>
      <c r="F44"/>
      <c r="G44"/>
      <c r="H44"/>
      <c r="I44"/>
    </row>
    <row r="45" spans="1:9" s="12" customFormat="1" ht="33.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4" t="s">
        <v>6</v>
      </c>
      <c r="F45" s="4" t="s">
        <v>7</v>
      </c>
      <c r="G45" s="4" t="s">
        <v>8</v>
      </c>
      <c r="H45" s="5" t="s">
        <v>9</v>
      </c>
      <c r="I45" s="3" t="s">
        <v>10</v>
      </c>
    </row>
    <row r="46" spans="1:9" s="12" customFormat="1" ht="33.75" outlineLevel="2" x14ac:dyDescent="0.25">
      <c r="A46" s="6">
        <v>13</v>
      </c>
      <c r="B46" s="7">
        <v>44943</v>
      </c>
      <c r="C46" s="8" t="s">
        <v>31</v>
      </c>
      <c r="D46" s="9" t="s">
        <v>32</v>
      </c>
      <c r="E46" s="10">
        <v>390.99</v>
      </c>
      <c r="F46" s="10">
        <v>281.52</v>
      </c>
      <c r="G46" s="10">
        <v>679.58</v>
      </c>
      <c r="H46" s="17">
        <v>1352.0900000000001</v>
      </c>
      <c r="I46" s="11" t="s">
        <v>33</v>
      </c>
    </row>
    <row r="47" spans="1:9" s="12" customFormat="1" ht="33.75" outlineLevel="2" x14ac:dyDescent="0.25">
      <c r="A47" s="6">
        <v>87</v>
      </c>
      <c r="B47" s="7">
        <v>44979</v>
      </c>
      <c r="C47" s="8" t="s">
        <v>31</v>
      </c>
      <c r="D47" s="9" t="s">
        <v>32</v>
      </c>
      <c r="E47" s="10">
        <v>412.3</v>
      </c>
      <c r="F47" s="10">
        <v>296.88</v>
      </c>
      <c r="G47" s="10">
        <v>713.27</v>
      </c>
      <c r="H47" s="17">
        <v>1422.45</v>
      </c>
      <c r="I47" s="11" t="s">
        <v>102</v>
      </c>
    </row>
    <row r="48" spans="1:9" s="12" customFormat="1" ht="22.5" outlineLevel="2" x14ac:dyDescent="0.25">
      <c r="A48" s="6">
        <v>87</v>
      </c>
      <c r="B48" s="7">
        <v>44999</v>
      </c>
      <c r="C48" s="8" t="s">
        <v>31</v>
      </c>
      <c r="D48" s="9" t="s">
        <v>32</v>
      </c>
      <c r="E48" s="10">
        <v>412.3</v>
      </c>
      <c r="F48" s="10">
        <f>395.84/4</f>
        <v>98.96</v>
      </c>
      <c r="G48" s="10">
        <v>0</v>
      </c>
      <c r="H48" s="17">
        <f>SUM(E48:G48)</f>
        <v>511.26</v>
      </c>
      <c r="I48" s="11" t="s">
        <v>34</v>
      </c>
    </row>
    <row r="49" spans="1:9" s="12" customFormat="1" ht="33.75" outlineLevel="2" x14ac:dyDescent="0.25">
      <c r="A49" s="6">
        <v>151</v>
      </c>
      <c r="B49" s="7">
        <v>45006</v>
      </c>
      <c r="C49" s="8" t="s">
        <v>31</v>
      </c>
      <c r="D49" s="9" t="s">
        <v>32</v>
      </c>
      <c r="E49" s="10">
        <v>412.3</v>
      </c>
      <c r="F49" s="10">
        <v>197.92</v>
      </c>
      <c r="G49" s="10">
        <v>715.09</v>
      </c>
      <c r="H49" s="17">
        <v>1325.31</v>
      </c>
      <c r="I49" s="11" t="s">
        <v>229</v>
      </c>
    </row>
    <row r="50" spans="1:9" s="12" customFormat="1" outlineLevel="1" x14ac:dyDescent="0.25">
      <c r="A50" s="38"/>
      <c r="B50" s="39"/>
      <c r="C50" s="40" t="s">
        <v>252</v>
      </c>
      <c r="D50" s="41"/>
      <c r="E50" s="42">
        <f>SUBTOTAL(9,E46:E49)</f>
        <v>1627.8899999999999</v>
      </c>
      <c r="F50" s="42">
        <f>SUBTOTAL(9,F46:F49)</f>
        <v>875.28</v>
      </c>
      <c r="G50" s="42">
        <f>SUBTOTAL(9,G46:G49)</f>
        <v>2107.94</v>
      </c>
      <c r="H50" s="43">
        <f>SUBTOTAL(9,H46:H49)</f>
        <v>4611.1100000000006</v>
      </c>
      <c r="I50" s="44"/>
    </row>
    <row r="51" spans="1:9" s="12" customFormat="1" ht="45" outlineLevel="2" x14ac:dyDescent="0.25">
      <c r="A51" s="24">
        <v>4</v>
      </c>
      <c r="B51" s="25">
        <v>44936</v>
      </c>
      <c r="C51" s="26" t="s">
        <v>35</v>
      </c>
      <c r="D51" s="27" t="s">
        <v>32</v>
      </c>
      <c r="E51" s="28">
        <v>0</v>
      </c>
      <c r="F51" s="28">
        <v>187.68</v>
      </c>
      <c r="G51" s="28">
        <f>223.17+63.7</f>
        <v>286.87</v>
      </c>
      <c r="H51" s="29">
        <v>474.55</v>
      </c>
      <c r="I51" s="30" t="s">
        <v>36</v>
      </c>
    </row>
    <row r="52" spans="1:9" s="12" customFormat="1" ht="33.75" outlineLevel="2" x14ac:dyDescent="0.25">
      <c r="A52" s="6">
        <v>36</v>
      </c>
      <c r="B52" s="7">
        <v>44957</v>
      </c>
      <c r="C52" s="8" t="s">
        <v>35</v>
      </c>
      <c r="D52" s="9" t="s">
        <v>32</v>
      </c>
      <c r="E52" s="10">
        <v>0</v>
      </c>
      <c r="F52" s="10">
        <v>187.68</v>
      </c>
      <c r="G52" s="10">
        <v>283.41000000000003</v>
      </c>
      <c r="H52" s="17">
        <v>471.09000000000003</v>
      </c>
      <c r="I52" s="11" t="s">
        <v>37</v>
      </c>
    </row>
    <row r="53" spans="1:9" s="12" customFormat="1" ht="33.75" outlineLevel="2" x14ac:dyDescent="0.25">
      <c r="A53" s="6">
        <v>58</v>
      </c>
      <c r="B53" s="7">
        <v>44964</v>
      </c>
      <c r="C53" s="8" t="s">
        <v>35</v>
      </c>
      <c r="D53" s="9" t="s">
        <v>32</v>
      </c>
      <c r="E53" s="10">
        <v>0</v>
      </c>
      <c r="F53" s="10">
        <v>197.92</v>
      </c>
      <c r="G53" s="10">
        <v>298.31</v>
      </c>
      <c r="H53" s="17">
        <v>496.23</v>
      </c>
      <c r="I53" s="11" t="s">
        <v>103</v>
      </c>
    </row>
    <row r="54" spans="1:9" s="12" customFormat="1" ht="22.5" outlineLevel="2" x14ac:dyDescent="0.25">
      <c r="A54" s="6">
        <v>89</v>
      </c>
      <c r="B54" s="7">
        <v>44979</v>
      </c>
      <c r="C54" s="8" t="s">
        <v>35</v>
      </c>
      <c r="D54" s="9" t="s">
        <v>32</v>
      </c>
      <c r="E54" s="10">
        <v>0</v>
      </c>
      <c r="F54" s="10">
        <v>197.92</v>
      </c>
      <c r="G54" s="10">
        <v>300.13</v>
      </c>
      <c r="H54" s="17">
        <v>498.04999999999995</v>
      </c>
      <c r="I54" s="11" t="s">
        <v>104</v>
      </c>
    </row>
    <row r="55" spans="1:9" s="12" customFormat="1" ht="22.5" outlineLevel="2" x14ac:dyDescent="0.25">
      <c r="A55" s="6">
        <v>90</v>
      </c>
      <c r="B55" s="7">
        <v>44979</v>
      </c>
      <c r="C55" s="8" t="s">
        <v>35</v>
      </c>
      <c r="D55" s="9" t="s">
        <v>32</v>
      </c>
      <c r="E55" s="10">
        <v>0</v>
      </c>
      <c r="F55" s="10">
        <v>197.92</v>
      </c>
      <c r="G55" s="10">
        <v>300.13</v>
      </c>
      <c r="H55" s="17">
        <v>498.04999999999995</v>
      </c>
      <c r="I55" s="11" t="s">
        <v>105</v>
      </c>
    </row>
    <row r="56" spans="1:9" s="12" customFormat="1" ht="33.75" outlineLevel="2" x14ac:dyDescent="0.25">
      <c r="A56" s="6">
        <v>152</v>
      </c>
      <c r="B56" s="7">
        <v>45006</v>
      </c>
      <c r="C56" s="8" t="s">
        <v>35</v>
      </c>
      <c r="D56" s="9" t="s">
        <v>32</v>
      </c>
      <c r="E56" s="10">
        <v>0</v>
      </c>
      <c r="F56" s="10">
        <v>197.92</v>
      </c>
      <c r="G56" s="10">
        <v>298.31</v>
      </c>
      <c r="H56" s="17">
        <v>496.23</v>
      </c>
      <c r="I56" s="11" t="s">
        <v>230</v>
      </c>
    </row>
    <row r="57" spans="1:9" s="12" customFormat="1" outlineLevel="1" x14ac:dyDescent="0.25">
      <c r="A57" s="38"/>
      <c r="B57" s="39"/>
      <c r="C57" s="40" t="s">
        <v>253</v>
      </c>
      <c r="D57" s="41"/>
      <c r="E57" s="42">
        <f>SUBTOTAL(9,E51:E56)</f>
        <v>0</v>
      </c>
      <c r="F57" s="42">
        <f>SUBTOTAL(9,F51:F56)</f>
        <v>1167.04</v>
      </c>
      <c r="G57" s="42">
        <f>SUBTOTAL(9,G51:G56)</f>
        <v>1767.1599999999999</v>
      </c>
      <c r="H57" s="43">
        <f>SUBTOTAL(9,H51:H56)</f>
        <v>2934.2000000000003</v>
      </c>
      <c r="I57" s="44"/>
    </row>
    <row r="58" spans="1:9" s="12" customFormat="1" ht="45" outlineLevel="2" x14ac:dyDescent="0.25">
      <c r="A58" s="24">
        <v>44</v>
      </c>
      <c r="B58" s="25">
        <v>44960</v>
      </c>
      <c r="C58" s="26" t="s">
        <v>106</v>
      </c>
      <c r="D58" s="27" t="s">
        <v>32</v>
      </c>
      <c r="E58" s="28">
        <v>1732.6799999999998</v>
      </c>
      <c r="F58" s="28">
        <v>923.52</v>
      </c>
      <c r="G58" s="28">
        <v>263.83999999999997</v>
      </c>
      <c r="H58" s="29">
        <v>2920.04</v>
      </c>
      <c r="I58" s="30" t="s">
        <v>107</v>
      </c>
    </row>
    <row r="59" spans="1:9" s="12" customFormat="1" ht="33.75" outlineLevel="2" x14ac:dyDescent="0.25">
      <c r="A59" s="6">
        <v>155</v>
      </c>
      <c r="B59" s="7">
        <v>45006</v>
      </c>
      <c r="C59" s="8" t="s">
        <v>106</v>
      </c>
      <c r="D59" s="9" t="s">
        <v>32</v>
      </c>
      <c r="E59" s="10">
        <v>412.3</v>
      </c>
      <c r="F59" s="10">
        <v>197.92</v>
      </c>
      <c r="G59" s="10">
        <v>354.73</v>
      </c>
      <c r="H59" s="17">
        <v>964.95</v>
      </c>
      <c r="I59" s="11" t="s">
        <v>233</v>
      </c>
    </row>
    <row r="60" spans="1:9" s="12" customFormat="1" ht="33.75" outlineLevel="2" x14ac:dyDescent="0.25">
      <c r="A60" s="6">
        <v>156</v>
      </c>
      <c r="B60" s="7">
        <v>45006</v>
      </c>
      <c r="C60" s="8" t="s">
        <v>106</v>
      </c>
      <c r="D60" s="9" t="s">
        <v>32</v>
      </c>
      <c r="E60" s="10">
        <v>412.3</v>
      </c>
      <c r="F60" s="10">
        <v>197.92</v>
      </c>
      <c r="G60" s="10">
        <v>493.05</v>
      </c>
      <c r="H60" s="17">
        <v>1103.27</v>
      </c>
      <c r="I60" s="11" t="s">
        <v>234</v>
      </c>
    </row>
    <row r="61" spans="1:9" s="12" customFormat="1" outlineLevel="1" x14ac:dyDescent="0.25">
      <c r="A61" s="38"/>
      <c r="B61" s="39"/>
      <c r="C61" s="40" t="s">
        <v>254</v>
      </c>
      <c r="D61" s="41"/>
      <c r="E61" s="42">
        <f>SUBTOTAL(9,E58:E60)</f>
        <v>2557.2800000000002</v>
      </c>
      <c r="F61" s="42">
        <f>SUBTOTAL(9,F58:F60)</f>
        <v>1319.3600000000001</v>
      </c>
      <c r="G61" s="42">
        <f>SUBTOTAL(9,G58:G60)</f>
        <v>1111.6199999999999</v>
      </c>
      <c r="H61" s="43">
        <f>SUBTOTAL(9,H58:H60)</f>
        <v>4988.26</v>
      </c>
      <c r="I61" s="44"/>
    </row>
    <row r="62" spans="1:9" s="12" customFormat="1" ht="33.75" outlineLevel="2" x14ac:dyDescent="0.25">
      <c r="A62" s="24">
        <v>1</v>
      </c>
      <c r="B62" s="25">
        <v>44936</v>
      </c>
      <c r="C62" s="26" t="s">
        <v>38</v>
      </c>
      <c r="D62" s="27" t="s">
        <v>32</v>
      </c>
      <c r="E62" s="28">
        <v>390.99</v>
      </c>
      <c r="F62" s="28">
        <v>281.52</v>
      </c>
      <c r="G62" s="28">
        <v>722.83</v>
      </c>
      <c r="H62" s="29">
        <v>1395.3400000000001</v>
      </c>
      <c r="I62" s="30" t="s">
        <v>39</v>
      </c>
    </row>
    <row r="63" spans="1:9" s="12" customFormat="1" ht="45" outlineLevel="2" x14ac:dyDescent="0.25">
      <c r="A63" s="6">
        <v>21</v>
      </c>
      <c r="B63" s="7">
        <v>44950</v>
      </c>
      <c r="C63" s="8" t="s">
        <v>38</v>
      </c>
      <c r="D63" s="9" t="s">
        <v>32</v>
      </c>
      <c r="E63" s="10">
        <v>781.98</v>
      </c>
      <c r="F63" s="10">
        <v>375.36</v>
      </c>
      <c r="G63" s="10">
        <v>784.8</v>
      </c>
      <c r="H63" s="17">
        <v>1942.14</v>
      </c>
      <c r="I63" s="11" t="s">
        <v>40</v>
      </c>
    </row>
    <row r="64" spans="1:9" s="12" customFormat="1" ht="33.75" outlineLevel="2" x14ac:dyDescent="0.25">
      <c r="A64" s="6">
        <v>41</v>
      </c>
      <c r="B64" s="7">
        <v>44957</v>
      </c>
      <c r="C64" s="8" t="s">
        <v>38</v>
      </c>
      <c r="D64" s="9" t="s">
        <v>32</v>
      </c>
      <c r="E64" s="10">
        <v>390.99</v>
      </c>
      <c r="F64" s="10">
        <v>281.52</v>
      </c>
      <c r="G64" s="10">
        <v>721.1</v>
      </c>
      <c r="H64" s="17">
        <v>1393.6100000000001</v>
      </c>
      <c r="I64" s="11" t="s">
        <v>41</v>
      </c>
    </row>
    <row r="65" spans="1:9" s="12" customFormat="1" ht="33.75" outlineLevel="2" x14ac:dyDescent="0.25">
      <c r="A65" s="6">
        <v>48</v>
      </c>
      <c r="B65" s="7">
        <v>44964</v>
      </c>
      <c r="C65" s="8" t="s">
        <v>38</v>
      </c>
      <c r="D65" s="9" t="s">
        <v>32</v>
      </c>
      <c r="E65" s="10">
        <v>412.3</v>
      </c>
      <c r="F65" s="10">
        <v>296.88</v>
      </c>
      <c r="G65" s="10">
        <v>760.59</v>
      </c>
      <c r="H65" s="17">
        <v>1469.77</v>
      </c>
      <c r="I65" s="11" t="s">
        <v>108</v>
      </c>
    </row>
    <row r="66" spans="1:9" s="12" customFormat="1" ht="33.75" outlineLevel="2" x14ac:dyDescent="0.25">
      <c r="A66" s="6">
        <v>49</v>
      </c>
      <c r="B66" s="7">
        <v>44964</v>
      </c>
      <c r="C66" s="8" t="s">
        <v>38</v>
      </c>
      <c r="D66" s="9" t="s">
        <v>32</v>
      </c>
      <c r="E66" s="10">
        <v>412.3</v>
      </c>
      <c r="F66" s="10">
        <v>197.92</v>
      </c>
      <c r="G66" s="10">
        <v>758.77</v>
      </c>
      <c r="H66" s="17">
        <v>1368.99</v>
      </c>
      <c r="I66" s="11" t="s">
        <v>109</v>
      </c>
    </row>
    <row r="67" spans="1:9" s="12" customFormat="1" ht="22.5" outlineLevel="2" x14ac:dyDescent="0.25">
      <c r="A67" s="6">
        <v>64</v>
      </c>
      <c r="B67" s="7">
        <v>44971</v>
      </c>
      <c r="C67" s="8" t="s">
        <v>38</v>
      </c>
      <c r="D67" s="9" t="s">
        <v>32</v>
      </c>
      <c r="E67" s="10">
        <v>412.3</v>
      </c>
      <c r="F67" s="10">
        <v>296.88</v>
      </c>
      <c r="G67" s="10">
        <v>0</v>
      </c>
      <c r="H67" s="17">
        <v>709.18000000000006</v>
      </c>
      <c r="I67" s="11" t="s">
        <v>110</v>
      </c>
    </row>
    <row r="68" spans="1:9" s="12" customFormat="1" ht="33.75" outlineLevel="2" x14ac:dyDescent="0.25">
      <c r="A68" s="6">
        <v>65</v>
      </c>
      <c r="B68" s="7">
        <v>44971</v>
      </c>
      <c r="C68" s="8" t="s">
        <v>38</v>
      </c>
      <c r="D68" s="9" t="s">
        <v>32</v>
      </c>
      <c r="E68" s="10">
        <v>412.3</v>
      </c>
      <c r="F68" s="10">
        <v>296.88</v>
      </c>
      <c r="G68" s="10">
        <v>758.77</v>
      </c>
      <c r="H68" s="17">
        <v>1467.95</v>
      </c>
      <c r="I68" s="11" t="s">
        <v>111</v>
      </c>
    </row>
    <row r="69" spans="1:9" s="12" customFormat="1" ht="33.75" outlineLevel="2" x14ac:dyDescent="0.25">
      <c r="A69" s="6">
        <v>99</v>
      </c>
      <c r="B69" s="7">
        <v>44985</v>
      </c>
      <c r="C69" s="8" t="s">
        <v>38</v>
      </c>
      <c r="D69" s="9" t="s">
        <v>32</v>
      </c>
      <c r="E69" s="10">
        <v>412.3</v>
      </c>
      <c r="F69" s="10">
        <v>296.88</v>
      </c>
      <c r="G69" s="10">
        <v>758.77</v>
      </c>
      <c r="H69" s="17">
        <v>1467.95</v>
      </c>
      <c r="I69" s="11" t="s">
        <v>112</v>
      </c>
    </row>
    <row r="70" spans="1:9" s="12" customFormat="1" ht="33.75" outlineLevel="2" x14ac:dyDescent="0.25">
      <c r="A70" s="6">
        <v>100</v>
      </c>
      <c r="B70" s="7">
        <v>44985</v>
      </c>
      <c r="C70" s="8" t="s">
        <v>38</v>
      </c>
      <c r="D70" s="9" t="s">
        <v>32</v>
      </c>
      <c r="E70" s="10">
        <v>412.3</v>
      </c>
      <c r="F70" s="10">
        <v>296.88</v>
      </c>
      <c r="G70" s="10">
        <v>758.77</v>
      </c>
      <c r="H70" s="17">
        <v>1467.95</v>
      </c>
      <c r="I70" s="11" t="s">
        <v>113</v>
      </c>
    </row>
    <row r="71" spans="1:9" s="12" customFormat="1" ht="33.75" outlineLevel="2" x14ac:dyDescent="0.25">
      <c r="A71" s="6">
        <v>101</v>
      </c>
      <c r="B71" s="7">
        <v>44985</v>
      </c>
      <c r="C71" s="8" t="s">
        <v>38</v>
      </c>
      <c r="D71" s="9" t="s">
        <v>32</v>
      </c>
      <c r="E71" s="10">
        <v>412.3</v>
      </c>
      <c r="F71" s="10">
        <v>197.92</v>
      </c>
      <c r="G71" s="10">
        <v>551.29</v>
      </c>
      <c r="H71" s="17">
        <v>1161.51</v>
      </c>
      <c r="I71" s="11" t="s">
        <v>114</v>
      </c>
    </row>
    <row r="72" spans="1:9" s="12" customFormat="1" ht="45" outlineLevel="2" x14ac:dyDescent="0.25">
      <c r="A72" s="6">
        <v>112</v>
      </c>
      <c r="B72" s="7">
        <v>44992</v>
      </c>
      <c r="C72" s="8" t="s">
        <v>38</v>
      </c>
      <c r="D72" s="9" t="s">
        <v>32</v>
      </c>
      <c r="E72" s="10">
        <v>2078.04</v>
      </c>
      <c r="F72" s="10">
        <v>923.57999999999993</v>
      </c>
      <c r="G72" s="10">
        <v>1176.45</v>
      </c>
      <c r="H72" s="17">
        <v>4178.07</v>
      </c>
      <c r="I72" s="11" t="s">
        <v>196</v>
      </c>
    </row>
    <row r="73" spans="1:9" s="12" customFormat="1" ht="45" outlineLevel="2" x14ac:dyDescent="0.25">
      <c r="A73" s="6">
        <v>150</v>
      </c>
      <c r="B73" s="7">
        <v>45006</v>
      </c>
      <c r="C73" s="8" t="s">
        <v>38</v>
      </c>
      <c r="D73" s="9" t="s">
        <v>32</v>
      </c>
      <c r="E73" s="10">
        <v>412.3</v>
      </c>
      <c r="F73" s="10">
        <v>395.84</v>
      </c>
      <c r="G73" s="10">
        <v>825.94</v>
      </c>
      <c r="H73" s="17">
        <v>1634.08</v>
      </c>
      <c r="I73" s="11" t="s">
        <v>228</v>
      </c>
    </row>
    <row r="74" spans="1:9" s="12" customFormat="1" ht="22.5" outlineLevel="2" x14ac:dyDescent="0.25">
      <c r="A74" s="6">
        <v>164</v>
      </c>
      <c r="B74" s="7">
        <v>45013</v>
      </c>
      <c r="C74" s="8" t="s">
        <v>38</v>
      </c>
      <c r="D74" s="9" t="s">
        <v>32</v>
      </c>
      <c r="E74" s="10">
        <v>0</v>
      </c>
      <c r="F74" s="10">
        <v>0</v>
      </c>
      <c r="G74" s="10">
        <v>94.64</v>
      </c>
      <c r="H74" s="17">
        <v>94.64</v>
      </c>
      <c r="I74" s="11" t="s">
        <v>241</v>
      </c>
    </row>
    <row r="75" spans="1:9" s="12" customFormat="1" outlineLevel="1" x14ac:dyDescent="0.25">
      <c r="A75" s="38"/>
      <c r="B75" s="39"/>
      <c r="C75" s="40" t="s">
        <v>255</v>
      </c>
      <c r="D75" s="41"/>
      <c r="E75" s="42">
        <f>SUBTOTAL(9,E62:E74)</f>
        <v>6940.4000000000005</v>
      </c>
      <c r="F75" s="42">
        <f>SUBTOTAL(9,F62:F74)</f>
        <v>4138.0600000000004</v>
      </c>
      <c r="G75" s="42">
        <f>SUBTOTAL(9,G62:G74)</f>
        <v>8672.7200000000012</v>
      </c>
      <c r="H75" s="43">
        <f>SUBTOTAL(9,H62:H74)</f>
        <v>19751.18</v>
      </c>
      <c r="I75" s="44"/>
    </row>
    <row r="76" spans="1:9" s="12" customFormat="1" ht="33.75" outlineLevel="2" x14ac:dyDescent="0.25">
      <c r="A76" s="24">
        <v>3</v>
      </c>
      <c r="B76" s="25">
        <v>44936</v>
      </c>
      <c r="C76" s="26" t="s">
        <v>42</v>
      </c>
      <c r="D76" s="27" t="s">
        <v>32</v>
      </c>
      <c r="E76" s="28">
        <v>390.99</v>
      </c>
      <c r="F76" s="28">
        <v>281.52</v>
      </c>
      <c r="G76" s="28">
        <v>695.15000000000009</v>
      </c>
      <c r="H76" s="29">
        <v>1367.66</v>
      </c>
      <c r="I76" s="30" t="s">
        <v>43</v>
      </c>
    </row>
    <row r="77" spans="1:9" s="12" customFormat="1" ht="33.75" outlineLevel="2" x14ac:dyDescent="0.25">
      <c r="A77" s="6">
        <v>115</v>
      </c>
      <c r="B77" s="7">
        <v>44992</v>
      </c>
      <c r="C77" s="8" t="s">
        <v>42</v>
      </c>
      <c r="D77" s="9" t="s">
        <v>32</v>
      </c>
      <c r="E77" s="10">
        <v>0</v>
      </c>
      <c r="F77" s="10">
        <v>98.96</v>
      </c>
      <c r="G77" s="10">
        <v>89.01</v>
      </c>
      <c r="H77" s="17">
        <v>187.97</v>
      </c>
      <c r="I77" s="11" t="s">
        <v>198</v>
      </c>
    </row>
    <row r="78" spans="1:9" s="12" customFormat="1" ht="33.75" outlineLevel="2" x14ac:dyDescent="0.25">
      <c r="A78" s="6">
        <v>138</v>
      </c>
      <c r="B78" s="7">
        <v>44999</v>
      </c>
      <c r="C78" s="8" t="s">
        <v>42</v>
      </c>
      <c r="D78" s="9" t="s">
        <v>32</v>
      </c>
      <c r="E78" s="10">
        <v>0</v>
      </c>
      <c r="F78" s="10">
        <v>0</v>
      </c>
      <c r="G78" s="10">
        <v>0</v>
      </c>
      <c r="H78" s="17">
        <v>0</v>
      </c>
      <c r="I78" s="11" t="s">
        <v>289</v>
      </c>
    </row>
    <row r="79" spans="1:9" s="12" customFormat="1" outlineLevel="1" x14ac:dyDescent="0.25">
      <c r="A79" s="38"/>
      <c r="B79" s="39"/>
      <c r="C79" s="40" t="s">
        <v>256</v>
      </c>
      <c r="D79" s="41"/>
      <c r="E79" s="42">
        <f>SUBTOTAL(9,E76:E78)</f>
        <v>390.99</v>
      </c>
      <c r="F79" s="42">
        <f>SUBTOTAL(9,F76:F78)</f>
        <v>380.47999999999996</v>
      </c>
      <c r="G79" s="42">
        <f>SUBTOTAL(9,G76:G78)</f>
        <v>784.16000000000008</v>
      </c>
      <c r="H79" s="43">
        <f>SUBTOTAL(9,H76:H78)</f>
        <v>1555.63</v>
      </c>
      <c r="I79" s="44"/>
    </row>
    <row r="80" spans="1:9" s="12" customFormat="1" ht="45" outlineLevel="2" x14ac:dyDescent="0.25">
      <c r="A80" s="24">
        <v>142</v>
      </c>
      <c r="B80" s="25">
        <v>45006</v>
      </c>
      <c r="C80" s="26" t="s">
        <v>220</v>
      </c>
      <c r="D80" s="27" t="s">
        <v>32</v>
      </c>
      <c r="E80" s="28">
        <v>412.3</v>
      </c>
      <c r="F80" s="28">
        <v>395.84</v>
      </c>
      <c r="G80" s="28">
        <v>1708.8100000000002</v>
      </c>
      <c r="H80" s="29">
        <v>2516.9500000000003</v>
      </c>
      <c r="I80" s="30" t="s">
        <v>221</v>
      </c>
    </row>
    <row r="81" spans="1:9" s="12" customFormat="1" outlineLevel="1" x14ac:dyDescent="0.25">
      <c r="A81" s="38"/>
      <c r="B81" s="39"/>
      <c r="C81" s="40" t="s">
        <v>257</v>
      </c>
      <c r="D81" s="41"/>
      <c r="E81" s="42">
        <f>SUBTOTAL(9,E80:E80)</f>
        <v>412.3</v>
      </c>
      <c r="F81" s="42">
        <f>SUBTOTAL(9,F80:F80)</f>
        <v>395.84</v>
      </c>
      <c r="G81" s="42">
        <f>SUBTOTAL(9,G80:G80)</f>
        <v>1708.8100000000002</v>
      </c>
      <c r="H81" s="43">
        <f>SUBTOTAL(9,H80:H80)</f>
        <v>2516.9500000000003</v>
      </c>
      <c r="I81" s="44"/>
    </row>
    <row r="82" spans="1:9" s="12" customFormat="1" ht="33.75" outlineLevel="2" x14ac:dyDescent="0.25">
      <c r="A82" s="24">
        <v>7</v>
      </c>
      <c r="B82" s="25">
        <v>44943</v>
      </c>
      <c r="C82" s="26" t="s">
        <v>44</v>
      </c>
      <c r="D82" s="27" t="s">
        <v>32</v>
      </c>
      <c r="E82" s="28">
        <v>0</v>
      </c>
      <c r="F82" s="28">
        <v>187.68</v>
      </c>
      <c r="G82" s="28">
        <v>119.06</v>
      </c>
      <c r="H82" s="29">
        <v>306.74</v>
      </c>
      <c r="I82" s="30" t="s">
        <v>45</v>
      </c>
    </row>
    <row r="83" spans="1:9" s="12" customFormat="1" ht="33.75" outlineLevel="2" x14ac:dyDescent="0.25">
      <c r="A83" s="6">
        <v>23</v>
      </c>
      <c r="B83" s="7">
        <v>44950</v>
      </c>
      <c r="C83" s="8" t="s">
        <v>44</v>
      </c>
      <c r="D83" s="9" t="s">
        <v>32</v>
      </c>
      <c r="E83" s="10">
        <v>0</v>
      </c>
      <c r="F83" s="10">
        <v>187.68</v>
      </c>
      <c r="G83" s="10">
        <v>119.06</v>
      </c>
      <c r="H83" s="17">
        <v>306.74</v>
      </c>
      <c r="I83" s="11" t="s">
        <v>46</v>
      </c>
    </row>
    <row r="84" spans="1:9" ht="33.75" outlineLevel="2" x14ac:dyDescent="0.25">
      <c r="A84" s="6">
        <v>59</v>
      </c>
      <c r="B84" s="7">
        <v>44964</v>
      </c>
      <c r="C84" s="8" t="s">
        <v>44</v>
      </c>
      <c r="D84" s="9" t="s">
        <v>32</v>
      </c>
      <c r="E84" s="10">
        <v>0</v>
      </c>
      <c r="F84" s="10">
        <v>197.92</v>
      </c>
      <c r="G84" s="10">
        <v>125.41</v>
      </c>
      <c r="H84" s="17">
        <v>323.33</v>
      </c>
      <c r="I84" s="11" t="s">
        <v>115</v>
      </c>
    </row>
    <row r="85" spans="1:9" ht="33.75" outlineLevel="2" x14ac:dyDescent="0.25">
      <c r="A85" s="6">
        <v>71</v>
      </c>
      <c r="B85" s="7">
        <v>44971</v>
      </c>
      <c r="C85" s="8" t="s">
        <v>44</v>
      </c>
      <c r="D85" s="9" t="s">
        <v>32</v>
      </c>
      <c r="E85" s="10">
        <v>0</v>
      </c>
      <c r="F85" s="10">
        <v>197.92</v>
      </c>
      <c r="G85" s="10">
        <v>125.41</v>
      </c>
      <c r="H85" s="17">
        <v>323.33</v>
      </c>
      <c r="I85" s="11" t="s">
        <v>116</v>
      </c>
    </row>
    <row r="86" spans="1:9" ht="22.5" outlineLevel="2" x14ac:dyDescent="0.25">
      <c r="A86" s="6">
        <v>72</v>
      </c>
      <c r="B86" s="7">
        <v>44971</v>
      </c>
      <c r="C86" s="8" t="s">
        <v>44</v>
      </c>
      <c r="D86" s="9" t="s">
        <v>32</v>
      </c>
      <c r="E86" s="10">
        <v>0</v>
      </c>
      <c r="F86" s="10">
        <v>197.92</v>
      </c>
      <c r="G86" s="10">
        <v>125.41</v>
      </c>
      <c r="H86" s="17">
        <v>323.33</v>
      </c>
      <c r="I86" s="11" t="s">
        <v>117</v>
      </c>
    </row>
    <row r="87" spans="1:9" ht="33.75" outlineLevel="2" x14ac:dyDescent="0.25">
      <c r="A87" s="6">
        <v>136</v>
      </c>
      <c r="B87" s="7">
        <v>44999</v>
      </c>
      <c r="C87" s="8" t="s">
        <v>44</v>
      </c>
      <c r="D87" s="9" t="s">
        <v>32</v>
      </c>
      <c r="E87" s="10">
        <v>0</v>
      </c>
      <c r="F87" s="10">
        <v>197.92</v>
      </c>
      <c r="G87" s="10">
        <v>125.41</v>
      </c>
      <c r="H87" s="17">
        <v>323.33</v>
      </c>
      <c r="I87" s="11" t="s">
        <v>215</v>
      </c>
    </row>
    <row r="88" spans="1:9" ht="33.75" outlineLevel="2" x14ac:dyDescent="0.25">
      <c r="A88" s="6">
        <v>154</v>
      </c>
      <c r="B88" s="7">
        <v>45006</v>
      </c>
      <c r="C88" s="8" t="s">
        <v>44</v>
      </c>
      <c r="D88" s="9" t="s">
        <v>32</v>
      </c>
      <c r="E88" s="10">
        <v>0</v>
      </c>
      <c r="F88" s="10">
        <v>197.92</v>
      </c>
      <c r="G88" s="10">
        <v>125.41</v>
      </c>
      <c r="H88" s="17">
        <v>323.33</v>
      </c>
      <c r="I88" s="11" t="s">
        <v>232</v>
      </c>
    </row>
    <row r="89" spans="1:9" outlineLevel="1" x14ac:dyDescent="0.25">
      <c r="A89" s="38"/>
      <c r="B89" s="39"/>
      <c r="C89" s="40" t="s">
        <v>258</v>
      </c>
      <c r="D89" s="41"/>
      <c r="E89" s="42">
        <f>SUBTOTAL(9,E82:E88)</f>
        <v>0</v>
      </c>
      <c r="F89" s="42">
        <f>SUBTOTAL(9,F82:F88)</f>
        <v>1364.96</v>
      </c>
      <c r="G89" s="42">
        <f>SUBTOTAL(9,G82:G88)</f>
        <v>865.16999999999985</v>
      </c>
      <c r="H89" s="43">
        <f>SUBTOTAL(9,H82:H88)</f>
        <v>2230.1299999999997</v>
      </c>
      <c r="I89" s="44"/>
    </row>
    <row r="90" spans="1:9" ht="22.5" outlineLevel="2" x14ac:dyDescent="0.25">
      <c r="A90" s="24">
        <v>60</v>
      </c>
      <c r="B90" s="25">
        <v>44964</v>
      </c>
      <c r="C90" s="26" t="s">
        <v>118</v>
      </c>
      <c r="D90" s="27" t="s">
        <v>61</v>
      </c>
      <c r="E90" s="28">
        <v>0</v>
      </c>
      <c r="F90" s="28">
        <v>0</v>
      </c>
      <c r="G90" s="28">
        <v>0</v>
      </c>
      <c r="H90" s="29">
        <v>0</v>
      </c>
      <c r="I90" s="30" t="s">
        <v>119</v>
      </c>
    </row>
    <row r="91" spans="1:9" outlineLevel="1" x14ac:dyDescent="0.25">
      <c r="A91" s="38"/>
      <c r="B91" s="39"/>
      <c r="C91" s="40" t="s">
        <v>286</v>
      </c>
      <c r="D91" s="41"/>
      <c r="E91" s="42">
        <f>SUBTOTAL(9,E90:E90)</f>
        <v>0</v>
      </c>
      <c r="F91" s="42">
        <f>SUBTOTAL(9,F90:F90)</f>
        <v>0</v>
      </c>
      <c r="G91" s="42">
        <f>SUBTOTAL(9,G90:G90)</f>
        <v>0</v>
      </c>
      <c r="H91" s="43">
        <f>SUBTOTAL(9,H90:H90)</f>
        <v>0</v>
      </c>
      <c r="I91" s="44"/>
    </row>
    <row r="92" spans="1:9" ht="33.75" outlineLevel="2" x14ac:dyDescent="0.25">
      <c r="A92" s="24">
        <v>18</v>
      </c>
      <c r="B92" s="25">
        <v>44950</v>
      </c>
      <c r="C92" s="26" t="s">
        <v>47</v>
      </c>
      <c r="D92" s="27" t="s">
        <v>32</v>
      </c>
      <c r="E92" s="28">
        <v>390.99</v>
      </c>
      <c r="F92" s="28">
        <v>281.52</v>
      </c>
      <c r="G92" s="28">
        <v>610.68999999999994</v>
      </c>
      <c r="H92" s="29">
        <v>1283.1999999999998</v>
      </c>
      <c r="I92" s="30" t="s">
        <v>48</v>
      </c>
    </row>
    <row r="93" spans="1:9" ht="33.75" outlineLevel="2" x14ac:dyDescent="0.25">
      <c r="A93" s="6">
        <v>19</v>
      </c>
      <c r="B93" s="7">
        <v>44950</v>
      </c>
      <c r="C93" s="8" t="s">
        <v>47</v>
      </c>
      <c r="D93" s="9" t="s">
        <v>32</v>
      </c>
      <c r="E93" s="10">
        <v>0</v>
      </c>
      <c r="F93" s="10">
        <v>187.68</v>
      </c>
      <c r="G93" s="10">
        <v>672.66000000000008</v>
      </c>
      <c r="H93" s="17">
        <v>860.34000000000015</v>
      </c>
      <c r="I93" s="11" t="s">
        <v>49</v>
      </c>
    </row>
    <row r="94" spans="1:9" ht="33.75" outlineLevel="2" x14ac:dyDescent="0.25">
      <c r="A94" s="6">
        <v>54</v>
      </c>
      <c r="B94" s="7">
        <v>44964</v>
      </c>
      <c r="C94" s="8" t="s">
        <v>47</v>
      </c>
      <c r="D94" s="9" t="s">
        <v>32</v>
      </c>
      <c r="E94" s="10">
        <v>412.3</v>
      </c>
      <c r="F94" s="10">
        <v>197.92</v>
      </c>
      <c r="G94" s="10">
        <v>707.81</v>
      </c>
      <c r="H94" s="17">
        <v>1318.03</v>
      </c>
      <c r="I94" s="11" t="s">
        <v>120</v>
      </c>
    </row>
    <row r="95" spans="1:9" ht="33.75" outlineLevel="2" x14ac:dyDescent="0.25">
      <c r="A95" s="6">
        <v>73</v>
      </c>
      <c r="B95" s="7">
        <v>44971</v>
      </c>
      <c r="C95" s="8" t="s">
        <v>47</v>
      </c>
      <c r="D95" s="9" t="s">
        <v>32</v>
      </c>
      <c r="E95" s="10">
        <v>1236.9000000000001</v>
      </c>
      <c r="F95" s="10">
        <v>791.68</v>
      </c>
      <c r="G95" s="10">
        <v>774.98</v>
      </c>
      <c r="H95" s="17">
        <v>2803.56</v>
      </c>
      <c r="I95" s="11" t="s">
        <v>121</v>
      </c>
    </row>
    <row r="96" spans="1:9" ht="33.75" outlineLevel="2" x14ac:dyDescent="0.25">
      <c r="A96" s="6">
        <v>105</v>
      </c>
      <c r="B96" s="7">
        <v>44985</v>
      </c>
      <c r="C96" s="8" t="s">
        <v>47</v>
      </c>
      <c r="D96" s="9" t="s">
        <v>32</v>
      </c>
      <c r="E96" s="10">
        <v>412.3</v>
      </c>
      <c r="F96" s="10">
        <v>197.92</v>
      </c>
      <c r="G96" s="10">
        <v>707.81</v>
      </c>
      <c r="H96" s="17">
        <v>1318.03</v>
      </c>
      <c r="I96" s="11" t="s">
        <v>122</v>
      </c>
    </row>
    <row r="97" spans="1:9" ht="45" outlineLevel="2" x14ac:dyDescent="0.25">
      <c r="A97" s="6">
        <v>113</v>
      </c>
      <c r="B97" s="7">
        <v>44992</v>
      </c>
      <c r="C97" s="8" t="s">
        <v>47</v>
      </c>
      <c r="D97" s="9" t="s">
        <v>32</v>
      </c>
      <c r="E97" s="10">
        <v>2078.04</v>
      </c>
      <c r="F97" s="10">
        <v>791.64</v>
      </c>
      <c r="G97" s="10">
        <v>733.7</v>
      </c>
      <c r="H97" s="17">
        <v>3603.38</v>
      </c>
      <c r="I97" s="11" t="s">
        <v>197</v>
      </c>
    </row>
    <row r="98" spans="1:9" ht="33.75" outlineLevel="2" x14ac:dyDescent="0.25">
      <c r="A98" s="24">
        <v>165</v>
      </c>
      <c r="B98" s="25">
        <v>45013</v>
      </c>
      <c r="C98" s="26" t="s">
        <v>47</v>
      </c>
      <c r="D98" s="27" t="s">
        <v>32</v>
      </c>
      <c r="E98" s="28">
        <v>0</v>
      </c>
      <c r="F98" s="28">
        <v>98.96</v>
      </c>
      <c r="G98" s="28">
        <v>74.45</v>
      </c>
      <c r="H98" s="29">
        <v>173.41</v>
      </c>
      <c r="I98" s="30" t="s">
        <v>242</v>
      </c>
    </row>
    <row r="99" spans="1:9" ht="33.75" outlineLevel="2" x14ac:dyDescent="0.25">
      <c r="A99" s="6">
        <v>166</v>
      </c>
      <c r="B99" s="7">
        <v>45013</v>
      </c>
      <c r="C99" s="8" t="s">
        <v>47</v>
      </c>
      <c r="D99" s="9" t="s">
        <v>32</v>
      </c>
      <c r="E99" s="10">
        <v>412.3</v>
      </c>
      <c r="F99" s="10">
        <v>197.92</v>
      </c>
      <c r="G99" s="10">
        <v>707.81</v>
      </c>
      <c r="H99" s="17">
        <v>1318.03</v>
      </c>
      <c r="I99" s="11" t="s">
        <v>243</v>
      </c>
    </row>
    <row r="100" spans="1:9" outlineLevel="1" x14ac:dyDescent="0.25">
      <c r="A100" s="38"/>
      <c r="B100" s="39"/>
      <c r="C100" s="40" t="s">
        <v>259</v>
      </c>
      <c r="D100" s="41"/>
      <c r="E100" s="42">
        <f>SUBTOTAL(9,E92:E99)</f>
        <v>4942.8300000000008</v>
      </c>
      <c r="F100" s="42">
        <f>SUBTOTAL(9,F92:F99)</f>
        <v>2745.2400000000002</v>
      </c>
      <c r="G100" s="42">
        <f>SUBTOTAL(9,G92:G99)</f>
        <v>4989.91</v>
      </c>
      <c r="H100" s="43">
        <f>SUBTOTAL(9,H92:H99)</f>
        <v>12677.98</v>
      </c>
      <c r="I100" s="44"/>
    </row>
    <row r="101" spans="1:9" ht="24" outlineLevel="2" x14ac:dyDescent="0.25">
      <c r="A101" s="24" t="s">
        <v>50</v>
      </c>
      <c r="B101" s="25">
        <v>44943</v>
      </c>
      <c r="C101" s="26" t="s">
        <v>51</v>
      </c>
      <c r="D101" s="27" t="s">
        <v>32</v>
      </c>
      <c r="E101" s="28">
        <v>390.99</v>
      </c>
      <c r="F101" s="28">
        <v>0</v>
      </c>
      <c r="G101" s="28">
        <v>0</v>
      </c>
      <c r="H101" s="29">
        <v>390.99</v>
      </c>
      <c r="I101" s="30" t="s">
        <v>52</v>
      </c>
    </row>
    <row r="102" spans="1:9" ht="24" outlineLevel="2" x14ac:dyDescent="0.25">
      <c r="A102" s="6" t="s">
        <v>53</v>
      </c>
      <c r="B102" s="7">
        <v>44943</v>
      </c>
      <c r="C102" s="8" t="s">
        <v>51</v>
      </c>
      <c r="D102" s="9" t="s">
        <v>32</v>
      </c>
      <c r="E102" s="10">
        <v>781.98</v>
      </c>
      <c r="F102" s="10">
        <v>0</v>
      </c>
      <c r="G102" s="10">
        <v>0</v>
      </c>
      <c r="H102" s="17">
        <v>781.98</v>
      </c>
      <c r="I102" s="11" t="s">
        <v>54</v>
      </c>
    </row>
    <row r="103" spans="1:9" ht="33.75" outlineLevel="2" x14ac:dyDescent="0.25">
      <c r="A103" s="6" t="s">
        <v>55</v>
      </c>
      <c r="B103" s="7">
        <v>44957</v>
      </c>
      <c r="C103" s="8" t="s">
        <v>51</v>
      </c>
      <c r="D103" s="9" t="s">
        <v>32</v>
      </c>
      <c r="E103" s="10">
        <v>390.99</v>
      </c>
      <c r="F103" s="10">
        <v>0</v>
      </c>
      <c r="G103" s="10">
        <v>0</v>
      </c>
      <c r="H103" s="17">
        <v>390.99</v>
      </c>
      <c r="I103" s="11" t="s">
        <v>56</v>
      </c>
    </row>
    <row r="104" spans="1:9" ht="33.75" outlineLevel="2" x14ac:dyDescent="0.25">
      <c r="A104" s="6">
        <v>24</v>
      </c>
      <c r="B104" s="7">
        <v>44950</v>
      </c>
      <c r="C104" s="8" t="s">
        <v>51</v>
      </c>
      <c r="D104" s="9" t="s">
        <v>32</v>
      </c>
      <c r="E104" s="10">
        <v>0</v>
      </c>
      <c r="F104" s="10">
        <v>187.68</v>
      </c>
      <c r="G104" s="10">
        <v>468.52</v>
      </c>
      <c r="H104" s="17">
        <v>656.2</v>
      </c>
      <c r="I104" s="11" t="s">
        <v>57</v>
      </c>
    </row>
    <row r="105" spans="1:9" ht="33.75" outlineLevel="2" x14ac:dyDescent="0.25">
      <c r="A105" s="6">
        <v>91</v>
      </c>
      <c r="B105" s="7">
        <v>44979</v>
      </c>
      <c r="C105" s="8" t="s">
        <v>51</v>
      </c>
      <c r="D105" s="9" t="s">
        <v>32</v>
      </c>
      <c r="E105" s="10">
        <v>824.6</v>
      </c>
      <c r="F105" s="10">
        <v>395.84</v>
      </c>
      <c r="G105" s="10">
        <v>493.05</v>
      </c>
      <c r="H105" s="17">
        <v>1713.49</v>
      </c>
      <c r="I105" s="11" t="s">
        <v>123</v>
      </c>
    </row>
    <row r="106" spans="1:9" ht="45" outlineLevel="2" x14ac:dyDescent="0.25">
      <c r="A106" s="6">
        <v>110</v>
      </c>
      <c r="B106" s="7">
        <v>44985</v>
      </c>
      <c r="C106" s="8" t="s">
        <v>51</v>
      </c>
      <c r="D106" s="9" t="s">
        <v>32</v>
      </c>
      <c r="E106" s="10">
        <v>412.3</v>
      </c>
      <c r="F106" s="10">
        <v>395.84</v>
      </c>
      <c r="G106" s="10">
        <v>560.22</v>
      </c>
      <c r="H106" s="17">
        <v>1368.3600000000001</v>
      </c>
      <c r="I106" s="11" t="s">
        <v>124</v>
      </c>
    </row>
    <row r="107" spans="1:9" ht="33.75" outlineLevel="2" x14ac:dyDescent="0.25">
      <c r="A107" s="6">
        <v>120</v>
      </c>
      <c r="B107" s="7">
        <v>44992</v>
      </c>
      <c r="C107" s="8" t="s">
        <v>51</v>
      </c>
      <c r="D107" s="9" t="s">
        <v>32</v>
      </c>
      <c r="E107" s="10">
        <v>412.3</v>
      </c>
      <c r="F107" s="10">
        <v>197.92</v>
      </c>
      <c r="G107" s="10">
        <v>493.05</v>
      </c>
      <c r="H107" s="17">
        <v>1103.27</v>
      </c>
      <c r="I107" s="11" t="s">
        <v>202</v>
      </c>
    </row>
    <row r="108" spans="1:9" outlineLevel="1" x14ac:dyDescent="0.25">
      <c r="A108" s="38"/>
      <c r="B108" s="39"/>
      <c r="C108" s="40" t="s">
        <v>260</v>
      </c>
      <c r="D108" s="41"/>
      <c r="E108" s="42">
        <f>SUBTOTAL(9,E101:E107)</f>
        <v>3213.1600000000003</v>
      </c>
      <c r="F108" s="42">
        <f>SUBTOTAL(9,F101:F107)</f>
        <v>1177.28</v>
      </c>
      <c r="G108" s="42">
        <f>SUBTOTAL(9,G101:G107)</f>
        <v>2014.84</v>
      </c>
      <c r="H108" s="43">
        <f>SUBTOTAL(9,H101:H107)</f>
        <v>6405.2800000000007</v>
      </c>
      <c r="I108" s="44"/>
    </row>
    <row r="109" spans="1:9" ht="33.75" outlineLevel="2" x14ac:dyDescent="0.25">
      <c r="A109" s="24">
        <v>45</v>
      </c>
      <c r="B109" s="25">
        <v>44964</v>
      </c>
      <c r="C109" s="26" t="s">
        <v>125</v>
      </c>
      <c r="D109" s="27" t="s">
        <v>32</v>
      </c>
      <c r="E109" s="28">
        <v>0</v>
      </c>
      <c r="F109" s="28">
        <v>187.68</v>
      </c>
      <c r="G109" s="28">
        <v>109.46</v>
      </c>
      <c r="H109" s="29">
        <v>297.14</v>
      </c>
      <c r="I109" s="30" t="s">
        <v>126</v>
      </c>
    </row>
    <row r="110" spans="1:9" ht="22.5" outlineLevel="2" x14ac:dyDescent="0.25">
      <c r="A110" s="6">
        <v>69</v>
      </c>
      <c r="B110" s="7">
        <v>44971</v>
      </c>
      <c r="C110" s="8" t="s">
        <v>125</v>
      </c>
      <c r="D110" s="9" t="s">
        <v>32</v>
      </c>
      <c r="E110" s="10">
        <v>0</v>
      </c>
      <c r="F110" s="10">
        <v>197.92</v>
      </c>
      <c r="G110" s="10">
        <v>115.42</v>
      </c>
      <c r="H110" s="17">
        <v>313.33999999999997</v>
      </c>
      <c r="I110" s="11" t="s">
        <v>127</v>
      </c>
    </row>
    <row r="111" spans="1:9" ht="22.5" outlineLevel="2" x14ac:dyDescent="0.25">
      <c r="A111" s="24">
        <v>92</v>
      </c>
      <c r="B111" s="25">
        <v>44979</v>
      </c>
      <c r="C111" s="26" t="s">
        <v>125</v>
      </c>
      <c r="D111" s="27" t="s">
        <v>32</v>
      </c>
      <c r="E111" s="28">
        <v>0</v>
      </c>
      <c r="F111" s="28">
        <v>98.96</v>
      </c>
      <c r="G111" s="28">
        <v>115.42</v>
      </c>
      <c r="H111" s="29">
        <v>214.38</v>
      </c>
      <c r="I111" s="30" t="s">
        <v>128</v>
      </c>
    </row>
    <row r="112" spans="1:9" ht="33.75" outlineLevel="2" x14ac:dyDescent="0.25">
      <c r="A112" s="6">
        <v>130</v>
      </c>
      <c r="B112" s="7">
        <v>44999</v>
      </c>
      <c r="C112" s="8" t="s">
        <v>125</v>
      </c>
      <c r="D112" s="9" t="s">
        <v>32</v>
      </c>
      <c r="E112" s="10">
        <v>0</v>
      </c>
      <c r="F112" s="10">
        <v>98.96</v>
      </c>
      <c r="G112" s="10">
        <v>115.42</v>
      </c>
      <c r="H112" s="17">
        <v>214.38</v>
      </c>
      <c r="I112" s="11" t="s">
        <v>209</v>
      </c>
    </row>
    <row r="113" spans="1:9" outlineLevel="1" x14ac:dyDescent="0.25">
      <c r="A113" s="38"/>
      <c r="B113" s="39"/>
      <c r="C113" s="40" t="s">
        <v>261</v>
      </c>
      <c r="D113" s="41"/>
      <c r="E113" s="42">
        <f>SUBTOTAL(9,E109:E112)</f>
        <v>0</v>
      </c>
      <c r="F113" s="42">
        <f>SUBTOTAL(9,F109:F112)</f>
        <v>583.52</v>
      </c>
      <c r="G113" s="42">
        <f>SUBTOTAL(9,G109:G112)</f>
        <v>455.72</v>
      </c>
      <c r="H113" s="43">
        <f>SUBTOTAL(9,H109:H112)</f>
        <v>1039.24</v>
      </c>
      <c r="I113" s="44"/>
    </row>
    <row r="114" spans="1:9" ht="22.5" outlineLevel="2" x14ac:dyDescent="0.25">
      <c r="A114" s="24">
        <v>46</v>
      </c>
      <c r="B114" s="25">
        <v>44964</v>
      </c>
      <c r="C114" s="26" t="s">
        <v>129</v>
      </c>
      <c r="D114" s="27" t="s">
        <v>32</v>
      </c>
      <c r="E114" s="28">
        <v>0</v>
      </c>
      <c r="F114" s="28">
        <v>187.68</v>
      </c>
      <c r="G114" s="28">
        <v>22.49</v>
      </c>
      <c r="H114" s="29">
        <v>210.17000000000002</v>
      </c>
      <c r="I114" s="30" t="s">
        <v>130</v>
      </c>
    </row>
    <row r="115" spans="1:9" ht="33.75" outlineLevel="2" x14ac:dyDescent="0.25">
      <c r="A115" s="6">
        <v>47</v>
      </c>
      <c r="B115" s="7">
        <v>44964</v>
      </c>
      <c r="C115" s="8" t="s">
        <v>129</v>
      </c>
      <c r="D115" s="9" t="s">
        <v>32</v>
      </c>
      <c r="E115" s="10">
        <v>0</v>
      </c>
      <c r="F115" s="10">
        <v>93.84</v>
      </c>
      <c r="G115" s="10">
        <v>89.65</v>
      </c>
      <c r="H115" s="17">
        <v>183.49</v>
      </c>
      <c r="I115" s="11" t="s">
        <v>131</v>
      </c>
    </row>
    <row r="116" spans="1:9" ht="33.75" outlineLevel="2" x14ac:dyDescent="0.25">
      <c r="A116" s="6">
        <v>83</v>
      </c>
      <c r="B116" s="7">
        <v>44971</v>
      </c>
      <c r="C116" s="8" t="s">
        <v>129</v>
      </c>
      <c r="D116" s="9" t="s">
        <v>32</v>
      </c>
      <c r="E116" s="10">
        <v>0</v>
      </c>
      <c r="F116" s="10">
        <v>197.92</v>
      </c>
      <c r="G116" s="10">
        <v>98.11</v>
      </c>
      <c r="H116" s="17">
        <v>296.02999999999997</v>
      </c>
      <c r="I116" s="11" t="s">
        <v>132</v>
      </c>
    </row>
    <row r="117" spans="1:9" ht="33.75" outlineLevel="2" x14ac:dyDescent="0.25">
      <c r="A117" s="6">
        <v>162</v>
      </c>
      <c r="B117" s="7">
        <v>45013</v>
      </c>
      <c r="C117" s="8" t="s">
        <v>129</v>
      </c>
      <c r="D117" s="9" t="s">
        <v>32</v>
      </c>
      <c r="E117" s="10">
        <v>0</v>
      </c>
      <c r="F117" s="10">
        <v>98.96</v>
      </c>
      <c r="G117" s="10">
        <v>92.65</v>
      </c>
      <c r="H117" s="17">
        <v>191.61</v>
      </c>
      <c r="I117" s="11" t="s">
        <v>239</v>
      </c>
    </row>
    <row r="118" spans="1:9" ht="33.75" outlineLevel="2" x14ac:dyDescent="0.25">
      <c r="A118" s="24">
        <v>163</v>
      </c>
      <c r="B118" s="25">
        <v>45013</v>
      </c>
      <c r="C118" s="26" t="s">
        <v>129</v>
      </c>
      <c r="D118" s="27" t="s">
        <v>32</v>
      </c>
      <c r="E118" s="28">
        <v>0</v>
      </c>
      <c r="F118" s="28">
        <v>197.92</v>
      </c>
      <c r="G118" s="28">
        <v>92.65</v>
      </c>
      <c r="H118" s="29">
        <v>290.57</v>
      </c>
      <c r="I118" s="30" t="s">
        <v>240</v>
      </c>
    </row>
    <row r="119" spans="1:9" outlineLevel="1" x14ac:dyDescent="0.25">
      <c r="A119" s="38"/>
      <c r="B119" s="39"/>
      <c r="C119" s="40" t="s">
        <v>262</v>
      </c>
      <c r="D119" s="41"/>
      <c r="E119" s="42">
        <f>SUBTOTAL(9,E114:E118)</f>
        <v>0</v>
      </c>
      <c r="F119" s="42">
        <f>SUBTOTAL(9,F114:F118)</f>
        <v>776.31999999999994</v>
      </c>
      <c r="G119" s="42">
        <f>SUBTOTAL(9,G114:G118)</f>
        <v>395.54999999999995</v>
      </c>
      <c r="H119" s="43">
        <f>SUBTOTAL(9,H114:H118)</f>
        <v>1171.8700000000001</v>
      </c>
      <c r="I119" s="44"/>
    </row>
    <row r="120" spans="1:9" ht="33.75" outlineLevel="2" x14ac:dyDescent="0.25">
      <c r="A120" s="24">
        <v>35</v>
      </c>
      <c r="B120" s="25">
        <v>44957</v>
      </c>
      <c r="C120" s="26" t="s">
        <v>58</v>
      </c>
      <c r="D120" s="27" t="s">
        <v>32</v>
      </c>
      <c r="E120" s="28">
        <v>390.99</v>
      </c>
      <c r="F120" s="28">
        <v>281.52</v>
      </c>
      <c r="G120" s="28">
        <v>429.7</v>
      </c>
      <c r="H120" s="29">
        <v>1102.21</v>
      </c>
      <c r="I120" s="30" t="s">
        <v>59</v>
      </c>
    </row>
    <row r="121" spans="1:9" ht="33.75" outlineLevel="2" x14ac:dyDescent="0.25">
      <c r="A121" s="6">
        <v>57</v>
      </c>
      <c r="B121" s="7">
        <v>44964</v>
      </c>
      <c r="C121" s="8" t="s">
        <v>58</v>
      </c>
      <c r="D121" s="9" t="s">
        <v>32</v>
      </c>
      <c r="E121" s="10">
        <v>412.3</v>
      </c>
      <c r="F121" s="10">
        <v>395.84</v>
      </c>
      <c r="G121" s="10">
        <v>367.5</v>
      </c>
      <c r="H121" s="17">
        <v>1175.6399999999999</v>
      </c>
      <c r="I121" s="11" t="s">
        <v>133</v>
      </c>
    </row>
    <row r="122" spans="1:9" ht="33.75" outlineLevel="2" x14ac:dyDescent="0.25">
      <c r="A122" s="24">
        <v>82</v>
      </c>
      <c r="B122" s="25">
        <v>44971</v>
      </c>
      <c r="C122" s="26" t="s">
        <v>58</v>
      </c>
      <c r="D122" s="27" t="s">
        <v>32</v>
      </c>
      <c r="E122" s="28">
        <v>412.3</v>
      </c>
      <c r="F122" s="28">
        <v>395.84</v>
      </c>
      <c r="G122" s="28">
        <v>365.65</v>
      </c>
      <c r="H122" s="29">
        <v>1173.79</v>
      </c>
      <c r="I122" s="30" t="s">
        <v>134</v>
      </c>
    </row>
    <row r="123" spans="1:9" ht="45" outlineLevel="2" x14ac:dyDescent="0.25">
      <c r="A123" s="6">
        <v>137</v>
      </c>
      <c r="B123" s="7">
        <v>44999</v>
      </c>
      <c r="C123" s="8" t="s">
        <v>58</v>
      </c>
      <c r="D123" s="9" t="s">
        <v>32</v>
      </c>
      <c r="E123" s="10">
        <v>412.3</v>
      </c>
      <c r="F123" s="10">
        <v>197.92</v>
      </c>
      <c r="G123" s="10">
        <v>444.6</v>
      </c>
      <c r="H123" s="17">
        <v>1054.8200000000002</v>
      </c>
      <c r="I123" s="11" t="s">
        <v>216</v>
      </c>
    </row>
    <row r="124" spans="1:9" ht="33.75" outlineLevel="2" x14ac:dyDescent="0.25">
      <c r="A124" s="6">
        <v>144</v>
      </c>
      <c r="B124" s="7">
        <v>45006</v>
      </c>
      <c r="C124" s="8" t="s">
        <v>58</v>
      </c>
      <c r="D124" s="9" t="s">
        <v>32</v>
      </c>
      <c r="E124" s="10">
        <v>0</v>
      </c>
      <c r="F124" s="10">
        <v>197.92</v>
      </c>
      <c r="G124" s="10">
        <v>57.71</v>
      </c>
      <c r="H124" s="17">
        <v>255.63</v>
      </c>
      <c r="I124" s="11" t="s">
        <v>223</v>
      </c>
    </row>
    <row r="125" spans="1:9" ht="33.75" outlineLevel="2" x14ac:dyDescent="0.25">
      <c r="A125" s="6">
        <v>145</v>
      </c>
      <c r="B125" s="7">
        <v>45006</v>
      </c>
      <c r="C125" s="8" t="s">
        <v>58</v>
      </c>
      <c r="D125" s="9" t="s">
        <v>32</v>
      </c>
      <c r="E125" s="10">
        <v>412.3</v>
      </c>
      <c r="F125" s="10">
        <v>296.88</v>
      </c>
      <c r="G125" s="10">
        <v>444.6</v>
      </c>
      <c r="H125" s="17">
        <v>1153.7800000000002</v>
      </c>
      <c r="I125" s="11" t="s">
        <v>224</v>
      </c>
    </row>
    <row r="126" spans="1:9" outlineLevel="1" x14ac:dyDescent="0.25">
      <c r="A126" s="38"/>
      <c r="B126" s="39"/>
      <c r="C126" s="40" t="s">
        <v>263</v>
      </c>
      <c r="D126" s="41"/>
      <c r="E126" s="42">
        <f>SUBTOTAL(9,E120:E125)</f>
        <v>2040.1899999999998</v>
      </c>
      <c r="F126" s="42">
        <f>SUBTOTAL(9,F120:F125)</f>
        <v>1765.92</v>
      </c>
      <c r="G126" s="42">
        <f>SUBTOTAL(9,G120:G125)</f>
        <v>2109.7599999999998</v>
      </c>
      <c r="H126" s="43">
        <f>SUBTOTAL(9,H120:H125)</f>
        <v>5915.8700000000008</v>
      </c>
      <c r="I126" s="44"/>
    </row>
    <row r="127" spans="1:9" ht="33.75" outlineLevel="2" x14ac:dyDescent="0.25">
      <c r="A127" s="24">
        <v>20</v>
      </c>
      <c r="B127" s="25">
        <v>44950</v>
      </c>
      <c r="C127" s="26" t="s">
        <v>60</v>
      </c>
      <c r="D127" s="27" t="s">
        <v>61</v>
      </c>
      <c r="E127" s="28">
        <v>390.99</v>
      </c>
      <c r="F127" s="28">
        <v>187.68</v>
      </c>
      <c r="G127" s="28">
        <v>674.39</v>
      </c>
      <c r="H127" s="29">
        <v>1253.06</v>
      </c>
      <c r="I127" s="30" t="s">
        <v>62</v>
      </c>
    </row>
    <row r="128" spans="1:9" ht="33.75" outlineLevel="2" x14ac:dyDescent="0.25">
      <c r="A128" s="6">
        <v>43</v>
      </c>
      <c r="B128" s="7">
        <v>44957</v>
      </c>
      <c r="C128" s="8" t="s">
        <v>60</v>
      </c>
      <c r="D128" s="9" t="s">
        <v>61</v>
      </c>
      <c r="E128" s="10">
        <v>412.3</v>
      </c>
      <c r="F128" s="10">
        <v>197.92</v>
      </c>
      <c r="G128" s="10">
        <v>709.63</v>
      </c>
      <c r="H128" s="17">
        <v>1319.85</v>
      </c>
      <c r="I128" s="11" t="s">
        <v>63</v>
      </c>
    </row>
    <row r="129" spans="1:9" ht="33.75" outlineLevel="2" x14ac:dyDescent="0.25">
      <c r="A129" s="6">
        <v>111</v>
      </c>
      <c r="B129" s="7">
        <v>44985</v>
      </c>
      <c r="C129" s="8" t="s">
        <v>60</v>
      </c>
      <c r="D129" s="9" t="s">
        <v>61</v>
      </c>
      <c r="E129" s="10">
        <v>412.3</v>
      </c>
      <c r="F129" s="10">
        <v>296.88</v>
      </c>
      <c r="G129" s="10">
        <v>707.81</v>
      </c>
      <c r="H129" s="17">
        <v>1416.99</v>
      </c>
      <c r="I129" s="11" t="s">
        <v>135</v>
      </c>
    </row>
    <row r="130" spans="1:9" ht="33.75" outlineLevel="2" x14ac:dyDescent="0.25">
      <c r="A130" s="6">
        <v>159</v>
      </c>
      <c r="B130" s="7">
        <v>45013</v>
      </c>
      <c r="C130" s="8" t="s">
        <v>60</v>
      </c>
      <c r="D130" s="9" t="s">
        <v>61</v>
      </c>
      <c r="E130" s="10">
        <v>412.3</v>
      </c>
      <c r="F130" s="10">
        <v>197.92</v>
      </c>
      <c r="G130" s="10">
        <v>707.81</v>
      </c>
      <c r="H130" s="17">
        <v>1318.03</v>
      </c>
      <c r="I130" s="11" t="s">
        <v>237</v>
      </c>
    </row>
    <row r="131" spans="1:9" outlineLevel="1" x14ac:dyDescent="0.25">
      <c r="A131" s="38"/>
      <c r="B131" s="39"/>
      <c r="C131" s="40" t="s">
        <v>264</v>
      </c>
      <c r="D131" s="41"/>
      <c r="E131" s="42">
        <f>SUBTOTAL(9,E127:E130)</f>
        <v>1627.8899999999999</v>
      </c>
      <c r="F131" s="42">
        <f>SUBTOTAL(9,F127:F130)</f>
        <v>880.4</v>
      </c>
      <c r="G131" s="42">
        <f>SUBTOTAL(9,G127:G130)</f>
        <v>2799.64</v>
      </c>
      <c r="H131" s="43">
        <f>SUBTOTAL(9,H127:H130)</f>
        <v>5307.9299999999994</v>
      </c>
      <c r="I131" s="44"/>
    </row>
    <row r="132" spans="1:9" ht="33.75" outlineLevel="2" x14ac:dyDescent="0.25">
      <c r="A132" s="24">
        <v>2</v>
      </c>
      <c r="B132" s="25">
        <v>44936</v>
      </c>
      <c r="C132" s="26" t="s">
        <v>64</v>
      </c>
      <c r="D132" s="27" t="s">
        <v>32</v>
      </c>
      <c r="E132" s="28">
        <v>390.99</v>
      </c>
      <c r="F132" s="28">
        <v>281.52</v>
      </c>
      <c r="G132" s="28">
        <v>109.46</v>
      </c>
      <c r="H132" s="29">
        <v>781.97</v>
      </c>
      <c r="I132" s="30" t="s">
        <v>65</v>
      </c>
    </row>
    <row r="133" spans="1:9" ht="33.75" outlineLevel="2" x14ac:dyDescent="0.25">
      <c r="A133" s="6">
        <v>22</v>
      </c>
      <c r="B133" s="7">
        <v>44950</v>
      </c>
      <c r="C133" s="8" t="s">
        <v>64</v>
      </c>
      <c r="D133" s="9" t="s">
        <v>32</v>
      </c>
      <c r="E133" s="10">
        <v>390.99</v>
      </c>
      <c r="F133" s="10">
        <v>281.52</v>
      </c>
      <c r="G133" s="10">
        <v>273.94999999999993</v>
      </c>
      <c r="H133" s="17">
        <v>946.45999999999992</v>
      </c>
      <c r="I133" s="11" t="s">
        <v>66</v>
      </c>
    </row>
    <row r="134" spans="1:9" ht="33.75" outlineLevel="2" x14ac:dyDescent="0.25">
      <c r="A134" s="6">
        <v>55</v>
      </c>
      <c r="B134" s="7">
        <v>44964</v>
      </c>
      <c r="C134" s="8" t="s">
        <v>64</v>
      </c>
      <c r="D134" s="9" t="s">
        <v>32</v>
      </c>
      <c r="E134" s="10">
        <v>412.3</v>
      </c>
      <c r="F134" s="10">
        <v>395.84</v>
      </c>
      <c r="G134" s="10">
        <v>288.54999999999995</v>
      </c>
      <c r="H134" s="17">
        <v>1096.69</v>
      </c>
      <c r="I134" s="11" t="s">
        <v>136</v>
      </c>
    </row>
    <row r="135" spans="1:9" ht="24" outlineLevel="2" x14ac:dyDescent="0.25">
      <c r="A135" s="6" t="s">
        <v>137</v>
      </c>
      <c r="B135" s="7">
        <v>44964</v>
      </c>
      <c r="C135" s="8" t="s">
        <v>64</v>
      </c>
      <c r="D135" s="9" t="s">
        <v>32</v>
      </c>
      <c r="E135" s="10">
        <v>0</v>
      </c>
      <c r="F135" s="10">
        <v>0</v>
      </c>
      <c r="G135" s="10">
        <v>207.65</v>
      </c>
      <c r="H135" s="17">
        <v>207.65</v>
      </c>
      <c r="I135" s="11" t="s">
        <v>138</v>
      </c>
    </row>
    <row r="136" spans="1:9" ht="33.75" outlineLevel="2" x14ac:dyDescent="0.25">
      <c r="A136" s="6" t="s">
        <v>139</v>
      </c>
      <c r="B136" s="7">
        <v>44964</v>
      </c>
      <c r="C136" s="8" t="s">
        <v>64</v>
      </c>
      <c r="D136" s="9" t="s">
        <v>32</v>
      </c>
      <c r="E136" s="10">
        <v>0</v>
      </c>
      <c r="F136" s="10">
        <v>0</v>
      </c>
      <c r="G136" s="10">
        <v>63.7</v>
      </c>
      <c r="H136" s="17">
        <v>63.7</v>
      </c>
      <c r="I136" s="11" t="s">
        <v>140</v>
      </c>
    </row>
    <row r="137" spans="1:9" ht="33.75" outlineLevel="2" x14ac:dyDescent="0.25">
      <c r="A137" s="6">
        <v>85</v>
      </c>
      <c r="B137" s="7">
        <v>44971</v>
      </c>
      <c r="C137" s="8" t="s">
        <v>64</v>
      </c>
      <c r="D137" s="9" t="s">
        <v>32</v>
      </c>
      <c r="E137" s="10">
        <v>412.3</v>
      </c>
      <c r="F137" s="10">
        <v>296.88</v>
      </c>
      <c r="G137" s="10">
        <v>808.08</v>
      </c>
      <c r="H137" s="17">
        <v>1517.2600000000002</v>
      </c>
      <c r="I137" s="11" t="s">
        <v>141</v>
      </c>
    </row>
    <row r="138" spans="1:9" ht="33.75" outlineLevel="2" x14ac:dyDescent="0.25">
      <c r="A138" s="6">
        <v>85</v>
      </c>
      <c r="B138" s="7">
        <v>44999</v>
      </c>
      <c r="C138" s="8" t="s">
        <v>64</v>
      </c>
      <c r="D138" s="9" t="s">
        <v>32</v>
      </c>
      <c r="E138" s="10">
        <v>412.3</v>
      </c>
      <c r="F138" s="10">
        <v>98.96</v>
      </c>
      <c r="G138" s="10">
        <v>0</v>
      </c>
      <c r="H138" s="17">
        <f>SUM(E138:G138)</f>
        <v>511.26</v>
      </c>
      <c r="I138" s="11" t="s">
        <v>67</v>
      </c>
    </row>
    <row r="139" spans="1:9" ht="56.25" outlineLevel="2" x14ac:dyDescent="0.25">
      <c r="A139" s="6">
        <v>135</v>
      </c>
      <c r="B139" s="7">
        <v>44999</v>
      </c>
      <c r="C139" s="8" t="s">
        <v>64</v>
      </c>
      <c r="D139" s="9" t="s">
        <v>32</v>
      </c>
      <c r="E139" s="10">
        <v>412.3</v>
      </c>
      <c r="F139" s="10">
        <v>395.84</v>
      </c>
      <c r="G139" s="10">
        <v>811.72</v>
      </c>
      <c r="H139" s="17">
        <v>1619.8600000000001</v>
      </c>
      <c r="I139" s="11" t="s">
        <v>214</v>
      </c>
    </row>
    <row r="140" spans="1:9" outlineLevel="1" x14ac:dyDescent="0.25">
      <c r="A140" s="38"/>
      <c r="B140" s="39"/>
      <c r="C140" s="40" t="s">
        <v>265</v>
      </c>
      <c r="D140" s="41"/>
      <c r="E140" s="42">
        <f>SUBTOTAL(9,E132:E139)</f>
        <v>2431.1799999999998</v>
      </c>
      <c r="F140" s="42">
        <f>SUBTOTAL(9,F132:F139)</f>
        <v>1750.5599999999997</v>
      </c>
      <c r="G140" s="42">
        <f>SUBTOTAL(9,G132:G139)</f>
        <v>2563.1099999999997</v>
      </c>
      <c r="H140" s="43">
        <f>SUBTOTAL(9,H132:H139)</f>
        <v>6744.85</v>
      </c>
      <c r="I140" s="44"/>
    </row>
    <row r="141" spans="1:9" ht="33.75" outlineLevel="2" x14ac:dyDescent="0.25">
      <c r="A141" s="24">
        <v>8</v>
      </c>
      <c r="B141" s="25">
        <v>44943</v>
      </c>
      <c r="C141" s="26" t="s">
        <v>68</v>
      </c>
      <c r="D141" s="27" t="s">
        <v>32</v>
      </c>
      <c r="E141" s="28">
        <v>390.99</v>
      </c>
      <c r="F141" s="28">
        <v>375.36</v>
      </c>
      <c r="G141" s="28">
        <v>479.21</v>
      </c>
      <c r="H141" s="29">
        <v>1245.56</v>
      </c>
      <c r="I141" s="30" t="s">
        <v>69</v>
      </c>
    </row>
    <row r="142" spans="1:9" ht="33.75" outlineLevel="2" x14ac:dyDescent="0.25">
      <c r="A142" s="6">
        <v>63</v>
      </c>
      <c r="B142" s="7">
        <v>44971</v>
      </c>
      <c r="C142" s="8" t="s">
        <v>68</v>
      </c>
      <c r="D142" s="9" t="s">
        <v>32</v>
      </c>
      <c r="E142" s="10">
        <v>0</v>
      </c>
      <c r="F142" s="10">
        <v>197.92</v>
      </c>
      <c r="G142" s="10">
        <v>473.2</v>
      </c>
      <c r="H142" s="17">
        <v>671.12</v>
      </c>
      <c r="I142" s="11" t="s">
        <v>142</v>
      </c>
    </row>
    <row r="143" spans="1:9" ht="45" outlineLevel="2" x14ac:dyDescent="0.25">
      <c r="A143" s="6">
        <v>143</v>
      </c>
      <c r="B143" s="7">
        <v>45006</v>
      </c>
      <c r="C143" s="8" t="s">
        <v>68</v>
      </c>
      <c r="D143" s="9" t="s">
        <v>32</v>
      </c>
      <c r="E143" s="10">
        <v>1236.9000000000001</v>
      </c>
      <c r="F143" s="10">
        <v>791.68</v>
      </c>
      <c r="G143" s="10">
        <v>619.56000000000006</v>
      </c>
      <c r="H143" s="17">
        <v>2648.14</v>
      </c>
      <c r="I143" s="11" t="s">
        <v>222</v>
      </c>
    </row>
    <row r="144" spans="1:9" outlineLevel="1" x14ac:dyDescent="0.25">
      <c r="A144" s="38"/>
      <c r="B144" s="39"/>
      <c r="C144" s="40" t="s">
        <v>266</v>
      </c>
      <c r="D144" s="41"/>
      <c r="E144" s="42">
        <f>SUBTOTAL(9,E141:E143)</f>
        <v>1627.89</v>
      </c>
      <c r="F144" s="42">
        <f>SUBTOTAL(9,F141:F143)</f>
        <v>1364.96</v>
      </c>
      <c r="G144" s="42">
        <f>SUBTOTAL(9,G141:G143)</f>
        <v>1571.97</v>
      </c>
      <c r="H144" s="43">
        <f>SUBTOTAL(9,H141:H143)</f>
        <v>4564.82</v>
      </c>
      <c r="I144" s="44"/>
    </row>
    <row r="145" spans="1:9" ht="33.75" outlineLevel="2" x14ac:dyDescent="0.25">
      <c r="A145" s="24">
        <v>25</v>
      </c>
      <c r="B145" s="25">
        <v>44950</v>
      </c>
      <c r="C145" s="26" t="s">
        <v>70</v>
      </c>
      <c r="D145" s="27" t="s">
        <v>32</v>
      </c>
      <c r="E145" s="28">
        <v>390.99</v>
      </c>
      <c r="F145" s="28">
        <v>281.52</v>
      </c>
      <c r="G145" s="28">
        <v>1470.19</v>
      </c>
      <c r="H145" s="29">
        <v>2142.6999999999998</v>
      </c>
      <c r="I145" s="30" t="s">
        <v>71</v>
      </c>
    </row>
    <row r="146" spans="1:9" ht="33.75" outlineLevel="2" x14ac:dyDescent="0.25">
      <c r="A146" s="24">
        <v>70</v>
      </c>
      <c r="B146" s="25">
        <v>44971</v>
      </c>
      <c r="C146" s="26" t="s">
        <v>70</v>
      </c>
      <c r="D146" s="27" t="s">
        <v>32</v>
      </c>
      <c r="E146" s="28">
        <v>0</v>
      </c>
      <c r="F146" s="28">
        <v>98.96</v>
      </c>
      <c r="G146" s="28">
        <v>3.64</v>
      </c>
      <c r="H146" s="29">
        <v>102.6</v>
      </c>
      <c r="I146" s="30" t="s">
        <v>143</v>
      </c>
    </row>
    <row r="147" spans="1:9" ht="33.75" outlineLevel="2" x14ac:dyDescent="0.25">
      <c r="A147" s="6">
        <v>106</v>
      </c>
      <c r="B147" s="7">
        <v>44985</v>
      </c>
      <c r="C147" s="8" t="s">
        <v>70</v>
      </c>
      <c r="D147" s="9" t="s">
        <v>32</v>
      </c>
      <c r="E147" s="10">
        <v>0</v>
      </c>
      <c r="F147" s="10">
        <v>197.92</v>
      </c>
      <c r="G147" s="10">
        <v>889.81</v>
      </c>
      <c r="H147" s="17">
        <v>1087.73</v>
      </c>
      <c r="I147" s="11" t="s">
        <v>144</v>
      </c>
    </row>
    <row r="148" spans="1:9" ht="33.75" outlineLevel="2" x14ac:dyDescent="0.25">
      <c r="A148" s="6">
        <v>131</v>
      </c>
      <c r="B148" s="7">
        <v>44999</v>
      </c>
      <c r="C148" s="8" t="s">
        <v>70</v>
      </c>
      <c r="D148" s="9" t="s">
        <v>32</v>
      </c>
      <c r="E148" s="10">
        <v>0</v>
      </c>
      <c r="F148" s="10">
        <v>395.84</v>
      </c>
      <c r="G148" s="10">
        <v>1546.8300000000002</v>
      </c>
      <c r="H148" s="17">
        <v>1942.67</v>
      </c>
      <c r="I148" s="11" t="s">
        <v>210</v>
      </c>
    </row>
    <row r="149" spans="1:9" outlineLevel="1" x14ac:dyDescent="0.25">
      <c r="A149" s="38"/>
      <c r="B149" s="39"/>
      <c r="C149" s="40" t="s">
        <v>267</v>
      </c>
      <c r="D149" s="41"/>
      <c r="E149" s="42">
        <f>SUBTOTAL(9,E145:E148)</f>
        <v>390.99</v>
      </c>
      <c r="F149" s="42">
        <f>SUBTOTAL(9,F145:F148)</f>
        <v>974.24</v>
      </c>
      <c r="G149" s="42">
        <f>SUBTOTAL(9,G145:G148)</f>
        <v>3910.4700000000003</v>
      </c>
      <c r="H149" s="43">
        <f>SUBTOTAL(9,H145:H148)</f>
        <v>5275.7</v>
      </c>
      <c r="I149" s="44"/>
    </row>
    <row r="150" spans="1:9" ht="33.75" outlineLevel="2" x14ac:dyDescent="0.25">
      <c r="A150" s="24" t="s">
        <v>72</v>
      </c>
      <c r="B150" s="25">
        <v>44950</v>
      </c>
      <c r="C150" s="26" t="s">
        <v>73</v>
      </c>
      <c r="D150" s="27" t="s">
        <v>32</v>
      </c>
      <c r="E150" s="28">
        <v>0</v>
      </c>
      <c r="F150" s="28">
        <v>187.68</v>
      </c>
      <c r="G150" s="28">
        <v>103.8</v>
      </c>
      <c r="H150" s="29">
        <v>291.48</v>
      </c>
      <c r="I150" s="30" t="s">
        <v>74</v>
      </c>
    </row>
    <row r="151" spans="1:9" ht="33.75" outlineLevel="2" x14ac:dyDescent="0.25">
      <c r="A151" s="6" t="s">
        <v>75</v>
      </c>
      <c r="B151" s="7">
        <v>44950</v>
      </c>
      <c r="C151" s="8" t="s">
        <v>73</v>
      </c>
      <c r="D151" s="9" t="s">
        <v>32</v>
      </c>
      <c r="E151" s="10">
        <v>0</v>
      </c>
      <c r="F151" s="10">
        <v>187.68</v>
      </c>
      <c r="G151" s="10">
        <v>103.8</v>
      </c>
      <c r="H151" s="17">
        <v>291.48</v>
      </c>
      <c r="I151" s="11" t="s">
        <v>76</v>
      </c>
    </row>
    <row r="152" spans="1:9" ht="33.75" outlineLevel="2" x14ac:dyDescent="0.25">
      <c r="A152" s="6" t="s">
        <v>77</v>
      </c>
      <c r="B152" s="7">
        <v>44950</v>
      </c>
      <c r="C152" s="8" t="s">
        <v>73</v>
      </c>
      <c r="D152" s="9" t="s">
        <v>32</v>
      </c>
      <c r="E152" s="10">
        <v>0</v>
      </c>
      <c r="F152" s="10">
        <v>187.68</v>
      </c>
      <c r="G152" s="10">
        <v>103.8</v>
      </c>
      <c r="H152" s="17">
        <v>291.48</v>
      </c>
      <c r="I152" s="11" t="s">
        <v>78</v>
      </c>
    </row>
    <row r="153" spans="1:9" ht="33.75" outlineLevel="2" x14ac:dyDescent="0.25">
      <c r="A153" s="6" t="s">
        <v>79</v>
      </c>
      <c r="B153" s="7">
        <v>44950</v>
      </c>
      <c r="C153" s="8" t="s">
        <v>73</v>
      </c>
      <c r="D153" s="9" t="s">
        <v>32</v>
      </c>
      <c r="E153" s="10">
        <v>0</v>
      </c>
      <c r="F153" s="10">
        <v>187.68</v>
      </c>
      <c r="G153" s="10">
        <v>103.8</v>
      </c>
      <c r="H153" s="17">
        <v>291.48</v>
      </c>
      <c r="I153" s="11" t="s">
        <v>80</v>
      </c>
    </row>
    <row r="154" spans="1:9" ht="22.5" outlineLevel="2" x14ac:dyDescent="0.25">
      <c r="A154" s="6">
        <v>9</v>
      </c>
      <c r="B154" s="7">
        <v>44943</v>
      </c>
      <c r="C154" s="8" t="s">
        <v>73</v>
      </c>
      <c r="D154" s="9" t="s">
        <v>32</v>
      </c>
      <c r="E154" s="10">
        <v>0</v>
      </c>
      <c r="F154" s="10">
        <v>187.68</v>
      </c>
      <c r="G154" s="10">
        <v>103.8</v>
      </c>
      <c r="H154" s="17">
        <v>291.48</v>
      </c>
      <c r="I154" s="11" t="s">
        <v>81</v>
      </c>
    </row>
    <row r="155" spans="1:9" ht="33.75" outlineLevel="2" x14ac:dyDescent="0.25">
      <c r="A155" s="6">
        <v>10</v>
      </c>
      <c r="B155" s="7">
        <v>44943</v>
      </c>
      <c r="C155" s="8" t="s">
        <v>73</v>
      </c>
      <c r="D155" s="9" t="s">
        <v>32</v>
      </c>
      <c r="E155" s="10">
        <v>0</v>
      </c>
      <c r="F155" s="10">
        <v>187.68</v>
      </c>
      <c r="G155" s="10">
        <v>103.8</v>
      </c>
      <c r="H155" s="17">
        <v>291.48</v>
      </c>
      <c r="I155" s="11" t="s">
        <v>82</v>
      </c>
    </row>
    <row r="156" spans="1:9" ht="45" outlineLevel="2" x14ac:dyDescent="0.25">
      <c r="A156" s="6">
        <v>14</v>
      </c>
      <c r="B156" s="7">
        <v>44943</v>
      </c>
      <c r="C156" s="8" t="s">
        <v>73</v>
      </c>
      <c r="D156" s="9" t="s">
        <v>32</v>
      </c>
      <c r="E156" s="10">
        <v>2189.6</v>
      </c>
      <c r="F156" s="10">
        <v>875.76</v>
      </c>
      <c r="G156" s="10">
        <v>250.2</v>
      </c>
      <c r="H156" s="17">
        <v>3315.5599999999995</v>
      </c>
      <c r="I156" s="11" t="s">
        <v>83</v>
      </c>
    </row>
    <row r="157" spans="1:9" ht="22.5" outlineLevel="2" x14ac:dyDescent="0.25">
      <c r="A157" s="6">
        <v>15</v>
      </c>
      <c r="B157" s="7">
        <v>44950</v>
      </c>
      <c r="C157" s="8" t="s">
        <v>73</v>
      </c>
      <c r="D157" s="9" t="s">
        <v>32</v>
      </c>
      <c r="E157" s="10">
        <v>0</v>
      </c>
      <c r="F157" s="10">
        <v>93.84</v>
      </c>
      <c r="G157" s="10">
        <v>103.8</v>
      </c>
      <c r="H157" s="17">
        <v>197.64</v>
      </c>
      <c r="I157" s="11" t="s">
        <v>84</v>
      </c>
    </row>
    <row r="158" spans="1:9" ht="33.75" outlineLevel="2" x14ac:dyDescent="0.25">
      <c r="A158" s="6">
        <v>16</v>
      </c>
      <c r="B158" s="7">
        <v>44950</v>
      </c>
      <c r="C158" s="8" t="s">
        <v>73</v>
      </c>
      <c r="D158" s="9" t="s">
        <v>32</v>
      </c>
      <c r="E158" s="10">
        <v>0</v>
      </c>
      <c r="F158" s="10">
        <v>93.84</v>
      </c>
      <c r="G158" s="10">
        <v>103.8</v>
      </c>
      <c r="H158" s="17">
        <v>197.64</v>
      </c>
      <c r="I158" s="11" t="s">
        <v>85</v>
      </c>
    </row>
    <row r="159" spans="1:9" ht="33.75" outlineLevel="2" x14ac:dyDescent="0.25">
      <c r="A159" s="24">
        <v>17</v>
      </c>
      <c r="B159" s="25">
        <v>44950</v>
      </c>
      <c r="C159" s="26" t="s">
        <v>73</v>
      </c>
      <c r="D159" s="27" t="s">
        <v>32</v>
      </c>
      <c r="E159" s="28">
        <v>0</v>
      </c>
      <c r="F159" s="28">
        <v>187.68</v>
      </c>
      <c r="G159" s="28">
        <v>103.8</v>
      </c>
      <c r="H159" s="29">
        <v>291.48</v>
      </c>
      <c r="I159" s="30" t="s">
        <v>86</v>
      </c>
    </row>
    <row r="160" spans="1:9" ht="33.75" outlineLevel="2" x14ac:dyDescent="0.25">
      <c r="A160" s="6">
        <v>50</v>
      </c>
      <c r="B160" s="7">
        <v>44964</v>
      </c>
      <c r="C160" s="8" t="s">
        <v>73</v>
      </c>
      <c r="D160" s="9" t="s">
        <v>32</v>
      </c>
      <c r="E160" s="10">
        <v>0</v>
      </c>
      <c r="F160" s="10">
        <v>187.68</v>
      </c>
      <c r="G160" s="10">
        <v>103.8</v>
      </c>
      <c r="H160" s="17">
        <v>291.48</v>
      </c>
      <c r="I160" s="11" t="s">
        <v>145</v>
      </c>
    </row>
    <row r="161" spans="1:9" ht="22.5" outlineLevel="2" x14ac:dyDescent="0.25">
      <c r="A161" s="6">
        <v>51</v>
      </c>
      <c r="B161" s="7">
        <v>44964</v>
      </c>
      <c r="C161" s="8" t="s">
        <v>73</v>
      </c>
      <c r="D161" s="9" t="s">
        <v>32</v>
      </c>
      <c r="E161" s="10">
        <v>0</v>
      </c>
      <c r="F161" s="10">
        <v>187.68</v>
      </c>
      <c r="G161" s="10">
        <v>103.8</v>
      </c>
      <c r="H161" s="17">
        <v>291.48</v>
      </c>
      <c r="I161" s="11" t="s">
        <v>146</v>
      </c>
    </row>
    <row r="162" spans="1:9" ht="22.5" outlineLevel="2" x14ac:dyDescent="0.25">
      <c r="A162" s="6">
        <v>52</v>
      </c>
      <c r="B162" s="7">
        <v>44964</v>
      </c>
      <c r="C162" s="8" t="s">
        <v>73</v>
      </c>
      <c r="D162" s="9" t="s">
        <v>32</v>
      </c>
      <c r="E162" s="10">
        <v>0</v>
      </c>
      <c r="F162" s="10">
        <v>197.92</v>
      </c>
      <c r="G162" s="10">
        <v>109.2</v>
      </c>
      <c r="H162" s="17">
        <v>307.12</v>
      </c>
      <c r="I162" s="11" t="s">
        <v>147</v>
      </c>
    </row>
    <row r="163" spans="1:9" s="12" customFormat="1" ht="33.75" outlineLevel="2" x14ac:dyDescent="0.25">
      <c r="A163" s="6">
        <v>53</v>
      </c>
      <c r="B163" s="7">
        <v>44964</v>
      </c>
      <c r="C163" s="8" t="s">
        <v>73</v>
      </c>
      <c r="D163" s="9" t="s">
        <v>32</v>
      </c>
      <c r="E163" s="10">
        <v>1155.1199999999999</v>
      </c>
      <c r="F163" s="10">
        <v>461.76</v>
      </c>
      <c r="G163" s="10">
        <v>154.70000000000002</v>
      </c>
      <c r="H163" s="17">
        <v>1771.58</v>
      </c>
      <c r="I163" s="11" t="s">
        <v>148</v>
      </c>
    </row>
    <row r="164" spans="1:9" s="12" customFormat="1" ht="33.75" outlineLevel="2" x14ac:dyDescent="0.25">
      <c r="A164" s="6">
        <v>61</v>
      </c>
      <c r="B164" s="7">
        <v>44964</v>
      </c>
      <c r="C164" s="8" t="s">
        <v>73</v>
      </c>
      <c r="D164" s="9" t="s">
        <v>32</v>
      </c>
      <c r="E164" s="10">
        <v>1155.1199999999999</v>
      </c>
      <c r="F164" s="10">
        <v>692.64</v>
      </c>
      <c r="G164" s="10">
        <v>0</v>
      </c>
      <c r="H164" s="17">
        <v>1847.7599999999998</v>
      </c>
      <c r="I164" s="11" t="s">
        <v>149</v>
      </c>
    </row>
    <row r="165" spans="1:9" ht="33.75" outlineLevel="2" x14ac:dyDescent="0.25">
      <c r="A165" s="6">
        <v>122</v>
      </c>
      <c r="B165" s="7">
        <v>44993</v>
      </c>
      <c r="C165" s="8" t="s">
        <v>73</v>
      </c>
      <c r="D165" s="9" t="s">
        <v>32</v>
      </c>
      <c r="E165" s="10">
        <v>2310.2399999999998</v>
      </c>
      <c r="F165" s="10">
        <v>1038.96</v>
      </c>
      <c r="G165" s="10">
        <v>593.64</v>
      </c>
      <c r="H165" s="17">
        <v>3942.8399999999997</v>
      </c>
      <c r="I165" s="11" t="s">
        <v>203</v>
      </c>
    </row>
    <row r="166" spans="1:9" ht="45" outlineLevel="2" x14ac:dyDescent="0.25">
      <c r="A166" s="6">
        <v>123</v>
      </c>
      <c r="B166" s="7">
        <v>44993</v>
      </c>
      <c r="C166" s="8" t="s">
        <v>73</v>
      </c>
      <c r="D166" s="9" t="s">
        <v>32</v>
      </c>
      <c r="E166" s="10">
        <v>692.68</v>
      </c>
      <c r="F166" s="10">
        <v>527.76</v>
      </c>
      <c r="G166" s="10">
        <v>371.1</v>
      </c>
      <c r="H166" s="17">
        <v>1591.54</v>
      </c>
      <c r="I166" s="11" t="s">
        <v>204</v>
      </c>
    </row>
    <row r="167" spans="1:9" ht="22.5" outlineLevel="2" x14ac:dyDescent="0.25">
      <c r="A167" s="6">
        <v>124</v>
      </c>
      <c r="B167" s="7">
        <v>44999</v>
      </c>
      <c r="C167" s="8" t="s">
        <v>73</v>
      </c>
      <c r="D167" s="9" t="s">
        <v>32</v>
      </c>
      <c r="E167" s="10">
        <v>0</v>
      </c>
      <c r="F167" s="10">
        <v>187.68</v>
      </c>
      <c r="G167" s="10">
        <v>103.8</v>
      </c>
      <c r="H167" s="17">
        <v>291.48</v>
      </c>
      <c r="I167" s="11" t="s">
        <v>244</v>
      </c>
    </row>
    <row r="168" spans="1:9" ht="22.5" outlineLevel="2" x14ac:dyDescent="0.25">
      <c r="A168" s="24">
        <v>125</v>
      </c>
      <c r="B168" s="25">
        <v>44999</v>
      </c>
      <c r="C168" s="26" t="s">
        <v>73</v>
      </c>
      <c r="D168" s="27" t="s">
        <v>32</v>
      </c>
      <c r="E168" s="28">
        <v>0</v>
      </c>
      <c r="F168" s="28">
        <v>187.68</v>
      </c>
      <c r="G168" s="28">
        <v>103.8</v>
      </c>
      <c r="H168" s="29">
        <v>291.48</v>
      </c>
      <c r="I168" s="30" t="s">
        <v>245</v>
      </c>
    </row>
    <row r="169" spans="1:9" ht="33.75" outlineLevel="2" x14ac:dyDescent="0.25">
      <c r="A169" s="6">
        <v>126</v>
      </c>
      <c r="B169" s="7">
        <v>44999</v>
      </c>
      <c r="C169" s="8" t="s">
        <v>73</v>
      </c>
      <c r="D169" s="9" t="s">
        <v>32</v>
      </c>
      <c r="E169" s="10">
        <v>0</v>
      </c>
      <c r="F169" s="10">
        <v>197.92</v>
      </c>
      <c r="G169" s="10">
        <v>109.2</v>
      </c>
      <c r="H169" s="17">
        <v>307.12</v>
      </c>
      <c r="I169" s="11" t="s">
        <v>205</v>
      </c>
    </row>
    <row r="170" spans="1:9" ht="22.5" outlineLevel="2" x14ac:dyDescent="0.25">
      <c r="A170" s="6">
        <v>127</v>
      </c>
      <c r="B170" s="7">
        <v>44999</v>
      </c>
      <c r="C170" s="8" t="s">
        <v>73</v>
      </c>
      <c r="D170" s="9" t="s">
        <v>32</v>
      </c>
      <c r="E170" s="10">
        <v>0</v>
      </c>
      <c r="F170" s="10">
        <v>197.92</v>
      </c>
      <c r="G170" s="10">
        <v>109.2</v>
      </c>
      <c r="H170" s="17">
        <v>307.12</v>
      </c>
      <c r="I170" s="11" t="s">
        <v>206</v>
      </c>
    </row>
    <row r="171" spans="1:9" ht="33.75" outlineLevel="2" x14ac:dyDescent="0.25">
      <c r="A171" s="6">
        <v>128</v>
      </c>
      <c r="B171" s="7">
        <v>44999</v>
      </c>
      <c r="C171" s="8" t="s">
        <v>73</v>
      </c>
      <c r="D171" s="9" t="s">
        <v>32</v>
      </c>
      <c r="E171" s="10">
        <v>0</v>
      </c>
      <c r="F171" s="10">
        <v>197.92</v>
      </c>
      <c r="G171" s="10">
        <v>109.2</v>
      </c>
      <c r="H171" s="17">
        <v>307.12</v>
      </c>
      <c r="I171" s="11" t="s">
        <v>207</v>
      </c>
    </row>
    <row r="172" spans="1:9" ht="33.75" outlineLevel="2" x14ac:dyDescent="0.25">
      <c r="A172" s="6">
        <v>129</v>
      </c>
      <c r="B172" s="7">
        <v>44999</v>
      </c>
      <c r="C172" s="8" t="s">
        <v>73</v>
      </c>
      <c r="D172" s="9" t="s">
        <v>32</v>
      </c>
      <c r="E172" s="10">
        <v>0</v>
      </c>
      <c r="F172" s="10">
        <v>98.96</v>
      </c>
      <c r="G172" s="10">
        <v>116.48</v>
      </c>
      <c r="H172" s="17">
        <v>215.44</v>
      </c>
      <c r="I172" s="11" t="s">
        <v>208</v>
      </c>
    </row>
    <row r="173" spans="1:9" outlineLevel="1" x14ac:dyDescent="0.25">
      <c r="A173" s="38"/>
      <c r="B173" s="39"/>
      <c r="C173" s="40" t="s">
        <v>268</v>
      </c>
      <c r="D173" s="41"/>
      <c r="E173" s="42">
        <f>SUBTOTAL(9,E150:E172)</f>
        <v>7502.76</v>
      </c>
      <c r="F173" s="42">
        <f>SUBTOTAL(9,F150:F172)</f>
        <v>6739.6800000000012</v>
      </c>
      <c r="G173" s="42">
        <f>SUBTOTAL(9,G150:G172)</f>
        <v>3272.3199999999997</v>
      </c>
      <c r="H173" s="43">
        <f>SUBTOTAL(9,H150:H172)</f>
        <v>17514.759999999995</v>
      </c>
      <c r="I173" s="44"/>
    </row>
    <row r="174" spans="1:9" ht="33.75" outlineLevel="2" x14ac:dyDescent="0.25">
      <c r="A174" s="24">
        <v>5</v>
      </c>
      <c r="B174" s="25">
        <v>44936</v>
      </c>
      <c r="C174" s="26" t="s">
        <v>87</v>
      </c>
      <c r="D174" s="27" t="s">
        <v>32</v>
      </c>
      <c r="E174" s="28">
        <v>390.99</v>
      </c>
      <c r="F174" s="28">
        <v>187.68</v>
      </c>
      <c r="G174" s="28">
        <v>474.02</v>
      </c>
      <c r="H174" s="29">
        <v>1052.69</v>
      </c>
      <c r="I174" s="30" t="s">
        <v>88</v>
      </c>
    </row>
    <row r="175" spans="1:9" ht="56.25" outlineLevel="2" x14ac:dyDescent="0.25">
      <c r="A175" s="6">
        <v>34</v>
      </c>
      <c r="B175" s="7">
        <v>44960</v>
      </c>
      <c r="C175" s="8" t="s">
        <v>87</v>
      </c>
      <c r="D175" s="9" t="s">
        <v>32</v>
      </c>
      <c r="E175" s="10">
        <v>1732.6799999999998</v>
      </c>
      <c r="F175" s="10">
        <v>923.52</v>
      </c>
      <c r="G175" s="10">
        <v>809.83999999999992</v>
      </c>
      <c r="H175" s="17">
        <v>3466.04</v>
      </c>
      <c r="I175" s="11" t="s">
        <v>150</v>
      </c>
    </row>
    <row r="176" spans="1:9" ht="45" outlineLevel="2" x14ac:dyDescent="0.25">
      <c r="A176" s="6">
        <v>34</v>
      </c>
      <c r="B176" s="7">
        <v>44964</v>
      </c>
      <c r="C176" s="8" t="s">
        <v>87</v>
      </c>
      <c r="D176" s="9" t="s">
        <v>32</v>
      </c>
      <c r="E176" s="10">
        <v>412.3</v>
      </c>
      <c r="F176" s="10">
        <v>0</v>
      </c>
      <c r="G176" s="10">
        <v>0</v>
      </c>
      <c r="H176" s="17">
        <v>412.3</v>
      </c>
      <c r="I176" s="11" t="s">
        <v>151</v>
      </c>
    </row>
    <row r="177" spans="1:9" ht="33.75" outlineLevel="2" x14ac:dyDescent="0.25">
      <c r="A177" s="6">
        <v>134</v>
      </c>
      <c r="B177" s="7">
        <v>44999</v>
      </c>
      <c r="C177" s="8" t="s">
        <v>87</v>
      </c>
      <c r="D177" s="9" t="s">
        <v>32</v>
      </c>
      <c r="E177" s="10">
        <v>412.3</v>
      </c>
      <c r="F177" s="10">
        <v>197.92</v>
      </c>
      <c r="G177" s="10">
        <v>498.68</v>
      </c>
      <c r="H177" s="17">
        <v>1108.9000000000001</v>
      </c>
      <c r="I177" s="11" t="s">
        <v>213</v>
      </c>
    </row>
    <row r="178" spans="1:9" outlineLevel="1" x14ac:dyDescent="0.25">
      <c r="A178" s="38"/>
      <c r="B178" s="39"/>
      <c r="C178" s="40" t="s">
        <v>269</v>
      </c>
      <c r="D178" s="41"/>
      <c r="E178" s="42">
        <f>SUBTOTAL(9,E174:E177)</f>
        <v>2948.2700000000004</v>
      </c>
      <c r="F178" s="42">
        <f>SUBTOTAL(9,F174:F177)</f>
        <v>1309.1200000000001</v>
      </c>
      <c r="G178" s="42">
        <f>SUBTOTAL(9,G174:G177)</f>
        <v>1782.54</v>
      </c>
      <c r="H178" s="43">
        <f>SUBTOTAL(9,H174:H177)</f>
        <v>6039.93</v>
      </c>
      <c r="I178" s="44"/>
    </row>
    <row r="179" spans="1:9" ht="22.5" outlineLevel="2" x14ac:dyDescent="0.25">
      <c r="A179" s="24">
        <v>75</v>
      </c>
      <c r="B179" s="25">
        <v>44971</v>
      </c>
      <c r="C179" s="26" t="s">
        <v>152</v>
      </c>
      <c r="D179" s="27" t="s">
        <v>32</v>
      </c>
      <c r="E179" s="28">
        <v>0</v>
      </c>
      <c r="F179" s="28">
        <v>187.68</v>
      </c>
      <c r="G179" s="28">
        <v>231.51</v>
      </c>
      <c r="H179" s="29">
        <v>419.19</v>
      </c>
      <c r="I179" s="30" t="s">
        <v>153</v>
      </c>
    </row>
    <row r="180" spans="1:9" ht="22.5" outlineLevel="2" x14ac:dyDescent="0.25">
      <c r="A180" s="6">
        <v>80</v>
      </c>
      <c r="B180" s="7">
        <v>44971</v>
      </c>
      <c r="C180" s="8" t="s">
        <v>152</v>
      </c>
      <c r="D180" s="9" t="s">
        <v>32</v>
      </c>
      <c r="E180" s="10">
        <v>0</v>
      </c>
      <c r="F180" s="10">
        <v>187.68</v>
      </c>
      <c r="G180" s="10">
        <v>231.51</v>
      </c>
      <c r="H180" s="17">
        <v>419.19</v>
      </c>
      <c r="I180" s="11" t="s">
        <v>154</v>
      </c>
    </row>
    <row r="181" spans="1:9" ht="22.5" outlineLevel="2" x14ac:dyDescent="0.25">
      <c r="A181" s="6">
        <v>81</v>
      </c>
      <c r="B181" s="7">
        <v>44971</v>
      </c>
      <c r="C181" s="8" t="s">
        <v>152</v>
      </c>
      <c r="D181" s="9" t="s">
        <v>32</v>
      </c>
      <c r="E181" s="10">
        <v>0</v>
      </c>
      <c r="F181" s="10">
        <v>187.68</v>
      </c>
      <c r="G181" s="10">
        <v>231.51</v>
      </c>
      <c r="H181" s="17">
        <v>419.19</v>
      </c>
      <c r="I181" s="11" t="s">
        <v>155</v>
      </c>
    </row>
    <row r="182" spans="1:9" ht="22.5" outlineLevel="2" x14ac:dyDescent="0.25">
      <c r="A182" s="6">
        <v>74</v>
      </c>
      <c r="B182" s="7">
        <v>44971</v>
      </c>
      <c r="C182" s="8" t="s">
        <v>152</v>
      </c>
      <c r="D182" s="9" t="s">
        <v>32</v>
      </c>
      <c r="E182" s="10">
        <v>0</v>
      </c>
      <c r="F182" s="10">
        <v>197.92</v>
      </c>
      <c r="G182" s="10">
        <v>243.70999999999998</v>
      </c>
      <c r="H182" s="17">
        <v>441.63</v>
      </c>
      <c r="I182" s="11" t="s">
        <v>156</v>
      </c>
    </row>
    <row r="183" spans="1:9" ht="22.5" outlineLevel="2" x14ac:dyDescent="0.25">
      <c r="A183" s="6">
        <v>76</v>
      </c>
      <c r="B183" s="7">
        <v>44971</v>
      </c>
      <c r="C183" s="8" t="s">
        <v>152</v>
      </c>
      <c r="D183" s="9" t="s">
        <v>32</v>
      </c>
      <c r="E183" s="10">
        <v>0</v>
      </c>
      <c r="F183" s="10">
        <v>197.92</v>
      </c>
      <c r="G183" s="10">
        <v>243.70999999999998</v>
      </c>
      <c r="H183" s="17">
        <v>441.63</v>
      </c>
      <c r="I183" s="11" t="s">
        <v>157</v>
      </c>
    </row>
    <row r="184" spans="1:9" ht="22.5" outlineLevel="2" x14ac:dyDescent="0.25">
      <c r="A184" s="6">
        <v>77</v>
      </c>
      <c r="B184" s="7">
        <v>44971</v>
      </c>
      <c r="C184" s="8" t="s">
        <v>152</v>
      </c>
      <c r="D184" s="9" t="s">
        <v>32</v>
      </c>
      <c r="E184" s="10">
        <v>0</v>
      </c>
      <c r="F184" s="10">
        <v>197.92</v>
      </c>
      <c r="G184" s="10">
        <v>243.70999999999998</v>
      </c>
      <c r="H184" s="17">
        <v>441.63</v>
      </c>
      <c r="I184" s="11" t="s">
        <v>158</v>
      </c>
    </row>
    <row r="185" spans="1:9" ht="22.5" outlineLevel="2" x14ac:dyDescent="0.25">
      <c r="A185" s="6">
        <v>78</v>
      </c>
      <c r="B185" s="7">
        <v>44971</v>
      </c>
      <c r="C185" s="8" t="s">
        <v>152</v>
      </c>
      <c r="D185" s="9" t="s">
        <v>32</v>
      </c>
      <c r="E185" s="10">
        <v>0</v>
      </c>
      <c r="F185" s="10">
        <v>197.92</v>
      </c>
      <c r="G185" s="10">
        <v>243.70999999999998</v>
      </c>
      <c r="H185" s="17">
        <v>441.63</v>
      </c>
      <c r="I185" s="11" t="s">
        <v>159</v>
      </c>
    </row>
    <row r="186" spans="1:9" ht="33.75" outlineLevel="2" x14ac:dyDescent="0.25">
      <c r="A186" s="6">
        <v>79</v>
      </c>
      <c r="B186" s="7">
        <v>44971</v>
      </c>
      <c r="C186" s="8" t="s">
        <v>152</v>
      </c>
      <c r="D186" s="9" t="s">
        <v>32</v>
      </c>
      <c r="E186" s="10">
        <v>0</v>
      </c>
      <c r="F186" s="10">
        <v>197.92</v>
      </c>
      <c r="G186" s="10">
        <v>243.70999999999998</v>
      </c>
      <c r="H186" s="17">
        <v>441.63</v>
      </c>
      <c r="I186" s="11" t="s">
        <v>160</v>
      </c>
    </row>
    <row r="187" spans="1:9" ht="22.5" outlineLevel="2" x14ac:dyDescent="0.25">
      <c r="A187" s="6">
        <v>84</v>
      </c>
      <c r="B187" s="7">
        <v>44971</v>
      </c>
      <c r="C187" s="8" t="s">
        <v>152</v>
      </c>
      <c r="D187" s="9" t="s">
        <v>32</v>
      </c>
      <c r="E187" s="10">
        <v>0</v>
      </c>
      <c r="F187" s="10">
        <v>197.92</v>
      </c>
      <c r="G187" s="10">
        <v>243.70999999999998</v>
      </c>
      <c r="H187" s="17">
        <v>441.63</v>
      </c>
      <c r="I187" s="11" t="s">
        <v>161</v>
      </c>
    </row>
    <row r="188" spans="1:9" ht="33.75" outlineLevel="2" x14ac:dyDescent="0.25">
      <c r="A188" s="6">
        <v>107</v>
      </c>
      <c r="B188" s="7">
        <v>44985</v>
      </c>
      <c r="C188" s="8" t="s">
        <v>152</v>
      </c>
      <c r="D188" s="9" t="s">
        <v>32</v>
      </c>
      <c r="E188" s="10">
        <v>0</v>
      </c>
      <c r="F188" s="10">
        <v>197.92</v>
      </c>
      <c r="G188" s="10">
        <v>243.70999999999998</v>
      </c>
      <c r="H188" s="17">
        <v>441.63</v>
      </c>
      <c r="I188" s="11" t="s">
        <v>162</v>
      </c>
    </row>
    <row r="189" spans="1:9" ht="45" outlineLevel="2" x14ac:dyDescent="0.25">
      <c r="A189" s="6">
        <v>108</v>
      </c>
      <c r="B189" s="7">
        <v>44985</v>
      </c>
      <c r="C189" s="8" t="s">
        <v>152</v>
      </c>
      <c r="D189" s="9" t="s">
        <v>32</v>
      </c>
      <c r="E189" s="10">
        <v>824.6</v>
      </c>
      <c r="F189" s="10">
        <v>395.84</v>
      </c>
      <c r="G189" s="10">
        <v>596.32000000000005</v>
      </c>
      <c r="H189" s="17">
        <v>1816.7600000000002</v>
      </c>
      <c r="I189" s="11" t="s">
        <v>163</v>
      </c>
    </row>
    <row r="190" spans="1:9" ht="45" outlineLevel="2" x14ac:dyDescent="0.25">
      <c r="A190" s="6">
        <v>109</v>
      </c>
      <c r="B190" s="7">
        <v>44985</v>
      </c>
      <c r="C190" s="8" t="s">
        <v>152</v>
      </c>
      <c r="D190" s="9" t="s">
        <v>32</v>
      </c>
      <c r="E190" s="10">
        <v>1385.36</v>
      </c>
      <c r="F190" s="10">
        <v>527.76</v>
      </c>
      <c r="G190" s="10">
        <v>662.36</v>
      </c>
      <c r="H190" s="17">
        <v>2575.48</v>
      </c>
      <c r="I190" s="11" t="s">
        <v>164</v>
      </c>
    </row>
    <row r="191" spans="1:9" ht="33.75" outlineLevel="2" x14ac:dyDescent="0.25">
      <c r="A191" s="6">
        <v>139</v>
      </c>
      <c r="B191" s="7">
        <v>44999</v>
      </c>
      <c r="C191" s="8" t="s">
        <v>152</v>
      </c>
      <c r="D191" s="9" t="s">
        <v>32</v>
      </c>
      <c r="E191" s="10">
        <v>0</v>
      </c>
      <c r="F191" s="10">
        <v>197.92</v>
      </c>
      <c r="G191" s="10">
        <v>243.70999999999998</v>
      </c>
      <c r="H191" s="17">
        <v>441.63</v>
      </c>
      <c r="I191" s="11" t="s">
        <v>217</v>
      </c>
    </row>
    <row r="192" spans="1:9" ht="33.75" outlineLevel="2" x14ac:dyDescent="0.25">
      <c r="A192" s="6">
        <v>140</v>
      </c>
      <c r="B192" s="7">
        <v>44999</v>
      </c>
      <c r="C192" s="8" t="s">
        <v>152</v>
      </c>
      <c r="D192" s="9" t="s">
        <v>32</v>
      </c>
      <c r="E192" s="10">
        <v>0</v>
      </c>
      <c r="F192" s="10">
        <v>197.92</v>
      </c>
      <c r="G192" s="10">
        <v>245.53000000000003</v>
      </c>
      <c r="H192" s="17">
        <v>443.45000000000005</v>
      </c>
      <c r="I192" s="11" t="s">
        <v>218</v>
      </c>
    </row>
    <row r="193" spans="1:9" ht="33.75" outlineLevel="2" x14ac:dyDescent="0.25">
      <c r="A193" s="6">
        <v>141</v>
      </c>
      <c r="B193" s="7">
        <v>44999</v>
      </c>
      <c r="C193" s="8" t="s">
        <v>152</v>
      </c>
      <c r="D193" s="9" t="s">
        <v>32</v>
      </c>
      <c r="E193" s="10">
        <v>0</v>
      </c>
      <c r="F193" s="10">
        <v>197.92</v>
      </c>
      <c r="G193" s="10">
        <v>245.53000000000003</v>
      </c>
      <c r="H193" s="17">
        <v>443.45000000000005</v>
      </c>
      <c r="I193" s="11" t="s">
        <v>219</v>
      </c>
    </row>
    <row r="194" spans="1:9" ht="33.75" outlineLevel="2" x14ac:dyDescent="0.25">
      <c r="A194" s="6">
        <v>153</v>
      </c>
      <c r="B194" s="7">
        <v>45006</v>
      </c>
      <c r="C194" s="8" t="s">
        <v>152</v>
      </c>
      <c r="D194" s="9" t="s">
        <v>32</v>
      </c>
      <c r="E194" s="10">
        <v>0</v>
      </c>
      <c r="F194" s="10">
        <v>197.92</v>
      </c>
      <c r="G194" s="10">
        <v>243.70999999999998</v>
      </c>
      <c r="H194" s="17">
        <v>441.63</v>
      </c>
      <c r="I194" s="11" t="s">
        <v>231</v>
      </c>
    </row>
    <row r="195" spans="1:9" ht="33.75" outlineLevel="2" x14ac:dyDescent="0.25">
      <c r="A195" s="6">
        <v>157</v>
      </c>
      <c r="B195" s="7">
        <v>45013</v>
      </c>
      <c r="C195" s="8" t="s">
        <v>152</v>
      </c>
      <c r="D195" s="9" t="s">
        <v>32</v>
      </c>
      <c r="E195" s="10">
        <v>0</v>
      </c>
      <c r="F195" s="10">
        <v>197.92</v>
      </c>
      <c r="G195" s="10">
        <v>243.70999999999998</v>
      </c>
      <c r="H195" s="17">
        <v>441.63</v>
      </c>
      <c r="I195" s="11" t="s">
        <v>235</v>
      </c>
    </row>
    <row r="196" spans="1:9" ht="33.75" outlineLevel="2" x14ac:dyDescent="0.25">
      <c r="A196" s="6">
        <v>158</v>
      </c>
      <c r="B196" s="7">
        <v>45013</v>
      </c>
      <c r="C196" s="8" t="s">
        <v>152</v>
      </c>
      <c r="D196" s="9" t="s">
        <v>32</v>
      </c>
      <c r="E196" s="10">
        <v>0</v>
      </c>
      <c r="F196" s="10">
        <v>197.92</v>
      </c>
      <c r="G196" s="10">
        <v>243.70999999999998</v>
      </c>
      <c r="H196" s="17">
        <v>441.63</v>
      </c>
      <c r="I196" s="11" t="s">
        <v>236</v>
      </c>
    </row>
    <row r="197" spans="1:9" outlineLevel="1" x14ac:dyDescent="0.25">
      <c r="A197" s="38"/>
      <c r="B197" s="39"/>
      <c r="C197" s="40" t="s">
        <v>277</v>
      </c>
      <c r="D197" s="41"/>
      <c r="E197" s="42">
        <f>SUBTOTAL(9,E179:E196)</f>
        <v>2209.96</v>
      </c>
      <c r="F197" s="42">
        <f>SUBTOTAL(9,F179:F196)</f>
        <v>4059.6000000000004</v>
      </c>
      <c r="G197" s="42">
        <f>SUBTOTAL(9,G179:G196)</f>
        <v>5125.08</v>
      </c>
      <c r="H197" s="43">
        <f>SUBTOTAL(9,H179:H196)</f>
        <v>11394.64</v>
      </c>
      <c r="I197" s="44"/>
    </row>
    <row r="198" spans="1:9" ht="22.5" outlineLevel="2" x14ac:dyDescent="0.25">
      <c r="A198" s="24">
        <v>86</v>
      </c>
      <c r="B198" s="25">
        <v>44979</v>
      </c>
      <c r="C198" s="26" t="s">
        <v>165</v>
      </c>
      <c r="D198" s="27" t="s">
        <v>32</v>
      </c>
      <c r="E198" s="28">
        <v>0</v>
      </c>
      <c r="F198" s="28">
        <v>197.92</v>
      </c>
      <c r="G198" s="28">
        <v>1692.6000000000001</v>
      </c>
      <c r="H198" s="29">
        <v>1890.5200000000002</v>
      </c>
      <c r="I198" s="30" t="s">
        <v>166</v>
      </c>
    </row>
    <row r="199" spans="1:9" outlineLevel="1" x14ac:dyDescent="0.25">
      <c r="A199" s="38"/>
      <c r="B199" s="39"/>
      <c r="C199" s="40" t="s">
        <v>287</v>
      </c>
      <c r="D199" s="41"/>
      <c r="E199" s="42">
        <f>SUBTOTAL(9,E198:E198)</f>
        <v>0</v>
      </c>
      <c r="F199" s="42">
        <f>SUBTOTAL(9,F198:F198)</f>
        <v>197.92</v>
      </c>
      <c r="G199" s="42">
        <f>SUBTOTAL(9,G198:G198)</f>
        <v>1692.6000000000001</v>
      </c>
      <c r="H199" s="43">
        <f>SUBTOTAL(9,H198:H198)</f>
        <v>1890.5200000000002</v>
      </c>
      <c r="I199" s="44"/>
    </row>
    <row r="200" spans="1:9" ht="33.75" outlineLevel="2" x14ac:dyDescent="0.25">
      <c r="A200" s="24">
        <v>11</v>
      </c>
      <c r="B200" s="25">
        <v>44943</v>
      </c>
      <c r="C200" s="26" t="s">
        <v>89</v>
      </c>
      <c r="D200" s="27" t="s">
        <v>32</v>
      </c>
      <c r="E200" s="28">
        <v>0</v>
      </c>
      <c r="F200" s="28">
        <v>187.68</v>
      </c>
      <c r="G200" s="28">
        <v>1144.95</v>
      </c>
      <c r="H200" s="29">
        <v>1332.63</v>
      </c>
      <c r="I200" s="30" t="s">
        <v>90</v>
      </c>
    </row>
    <row r="201" spans="1:9" ht="33.75" outlineLevel="2" x14ac:dyDescent="0.25">
      <c r="A201" s="6">
        <v>12</v>
      </c>
      <c r="B201" s="7">
        <v>44943</v>
      </c>
      <c r="C201" s="8" t="s">
        <v>89</v>
      </c>
      <c r="D201" s="9" t="s">
        <v>32</v>
      </c>
      <c r="E201" s="10">
        <v>390.99</v>
      </c>
      <c r="F201" s="10">
        <v>187.68</v>
      </c>
      <c r="G201" s="10">
        <v>914.86</v>
      </c>
      <c r="H201" s="17">
        <v>1493.5300000000002</v>
      </c>
      <c r="I201" s="11" t="s">
        <v>91</v>
      </c>
    </row>
    <row r="202" spans="1:9" ht="33.75" outlineLevel="2" x14ac:dyDescent="0.25">
      <c r="A202" s="6">
        <v>37</v>
      </c>
      <c r="B202" s="7">
        <v>44957</v>
      </c>
      <c r="C202" s="8" t="s">
        <v>89</v>
      </c>
      <c r="D202" s="9" t="s">
        <v>32</v>
      </c>
      <c r="E202" s="10">
        <v>0</v>
      </c>
      <c r="F202" s="10">
        <v>187.68</v>
      </c>
      <c r="G202" s="10">
        <v>153.66</v>
      </c>
      <c r="H202" s="17">
        <v>341.34000000000003</v>
      </c>
      <c r="I202" s="11" t="s">
        <v>92</v>
      </c>
    </row>
    <row r="203" spans="1:9" ht="33.75" outlineLevel="2" x14ac:dyDescent="0.25">
      <c r="A203" s="6">
        <v>38</v>
      </c>
      <c r="B203" s="7">
        <v>44957</v>
      </c>
      <c r="C203" s="8" t="s">
        <v>89</v>
      </c>
      <c r="D203" s="9" t="s">
        <v>32</v>
      </c>
      <c r="E203" s="10">
        <v>0</v>
      </c>
      <c r="F203" s="10">
        <v>187.68</v>
      </c>
      <c r="G203" s="10">
        <v>153.66</v>
      </c>
      <c r="H203" s="17">
        <v>341.34000000000003</v>
      </c>
      <c r="I203" s="11" t="s">
        <v>93</v>
      </c>
    </row>
    <row r="204" spans="1:9" ht="33.75" outlineLevel="2" x14ac:dyDescent="0.25">
      <c r="A204" s="6">
        <v>39</v>
      </c>
      <c r="B204" s="7">
        <v>44957</v>
      </c>
      <c r="C204" s="8" t="s">
        <v>89</v>
      </c>
      <c r="D204" s="9" t="s">
        <v>32</v>
      </c>
      <c r="E204" s="10">
        <v>390.99</v>
      </c>
      <c r="F204" s="10">
        <v>187.68</v>
      </c>
      <c r="G204" s="10">
        <v>556.75</v>
      </c>
      <c r="H204" s="17">
        <v>1135.42</v>
      </c>
      <c r="I204" s="11" t="s">
        <v>94</v>
      </c>
    </row>
    <row r="205" spans="1:9" ht="33.75" outlineLevel="2" x14ac:dyDescent="0.25">
      <c r="A205" s="6">
        <v>40</v>
      </c>
      <c r="B205" s="7">
        <v>44957</v>
      </c>
      <c r="C205" s="8" t="s">
        <v>89</v>
      </c>
      <c r="D205" s="9" t="s">
        <v>32</v>
      </c>
      <c r="E205" s="10">
        <v>390.99</v>
      </c>
      <c r="F205" s="10">
        <v>187.68</v>
      </c>
      <c r="G205" s="10">
        <v>665.74</v>
      </c>
      <c r="H205" s="17">
        <v>1244.4100000000001</v>
      </c>
      <c r="I205" s="11" t="s">
        <v>95</v>
      </c>
    </row>
    <row r="206" spans="1:9" ht="33.75" outlineLevel="2" x14ac:dyDescent="0.25">
      <c r="A206" s="6">
        <v>42</v>
      </c>
      <c r="B206" s="7">
        <v>44957</v>
      </c>
      <c r="C206" s="8" t="s">
        <v>89</v>
      </c>
      <c r="D206" s="9" t="s">
        <v>32</v>
      </c>
      <c r="E206" s="10">
        <v>0</v>
      </c>
      <c r="F206" s="10">
        <v>187.68</v>
      </c>
      <c r="G206" s="10">
        <v>153.66</v>
      </c>
      <c r="H206" s="17">
        <v>341.34000000000003</v>
      </c>
      <c r="I206" s="11" t="s">
        <v>96</v>
      </c>
    </row>
    <row r="207" spans="1:9" ht="33.75" outlineLevel="2" x14ac:dyDescent="0.25">
      <c r="A207" s="6">
        <v>56</v>
      </c>
      <c r="B207" s="7">
        <v>44964</v>
      </c>
      <c r="C207" s="8" t="s">
        <v>89</v>
      </c>
      <c r="D207" s="9" t="s">
        <v>32</v>
      </c>
      <c r="E207" s="10">
        <v>0</v>
      </c>
      <c r="F207" s="10">
        <v>197.92</v>
      </c>
      <c r="G207" s="10">
        <v>161.81</v>
      </c>
      <c r="H207" s="17">
        <v>359.73</v>
      </c>
      <c r="I207" s="11" t="s">
        <v>167</v>
      </c>
    </row>
    <row r="208" spans="1:9" ht="33.75" outlineLevel="2" x14ac:dyDescent="0.25">
      <c r="A208" s="6">
        <v>66</v>
      </c>
      <c r="B208" s="7">
        <v>44971</v>
      </c>
      <c r="C208" s="8" t="s">
        <v>89</v>
      </c>
      <c r="D208" s="9" t="s">
        <v>32</v>
      </c>
      <c r="E208" s="10">
        <v>0</v>
      </c>
      <c r="F208" s="10">
        <v>197.92</v>
      </c>
      <c r="G208" s="10">
        <v>161.81</v>
      </c>
      <c r="H208" s="17">
        <v>359.73</v>
      </c>
      <c r="I208" s="11" t="s">
        <v>168</v>
      </c>
    </row>
    <row r="209" spans="1:9" ht="33.75" outlineLevel="2" x14ac:dyDescent="0.25">
      <c r="A209" s="6">
        <v>67</v>
      </c>
      <c r="B209" s="7">
        <v>44971</v>
      </c>
      <c r="C209" s="8" t="s">
        <v>89</v>
      </c>
      <c r="D209" s="9" t="s">
        <v>32</v>
      </c>
      <c r="E209" s="10">
        <v>0</v>
      </c>
      <c r="F209" s="10">
        <v>98.96</v>
      </c>
      <c r="G209" s="10">
        <v>149.07</v>
      </c>
      <c r="H209" s="17">
        <v>248.02999999999997</v>
      </c>
      <c r="I209" s="11" t="s">
        <v>169</v>
      </c>
    </row>
    <row r="210" spans="1:9" ht="33.75" outlineLevel="2" x14ac:dyDescent="0.25">
      <c r="A210" s="6">
        <v>68</v>
      </c>
      <c r="B210" s="7">
        <v>44971</v>
      </c>
      <c r="C210" s="8" t="s">
        <v>89</v>
      </c>
      <c r="D210" s="9" t="s">
        <v>32</v>
      </c>
      <c r="E210" s="10">
        <v>0</v>
      </c>
      <c r="F210" s="10">
        <v>197.92</v>
      </c>
      <c r="G210" s="10">
        <v>161.81</v>
      </c>
      <c r="H210" s="17">
        <v>359.73</v>
      </c>
      <c r="I210" s="11" t="s">
        <v>170</v>
      </c>
    </row>
    <row r="211" spans="1:9" ht="22.5" outlineLevel="2" x14ac:dyDescent="0.25">
      <c r="A211" s="6">
        <v>88</v>
      </c>
      <c r="B211" s="7">
        <v>44979</v>
      </c>
      <c r="C211" s="8" t="s">
        <v>89</v>
      </c>
      <c r="D211" s="9" t="s">
        <v>32</v>
      </c>
      <c r="E211" s="10">
        <v>0</v>
      </c>
      <c r="F211" s="10">
        <v>197.92</v>
      </c>
      <c r="G211" s="10">
        <v>161.81</v>
      </c>
      <c r="H211" s="17">
        <v>359.73</v>
      </c>
      <c r="I211" s="11" t="s">
        <v>171</v>
      </c>
    </row>
    <row r="212" spans="1:9" ht="33.75" outlineLevel="2" x14ac:dyDescent="0.25">
      <c r="A212" s="6">
        <v>102</v>
      </c>
      <c r="B212" s="7">
        <v>44985</v>
      </c>
      <c r="C212" s="8" t="s">
        <v>89</v>
      </c>
      <c r="D212" s="9" t="s">
        <v>32</v>
      </c>
      <c r="E212" s="10">
        <v>0</v>
      </c>
      <c r="F212" s="10">
        <v>98.96</v>
      </c>
      <c r="G212" s="10">
        <v>161.81</v>
      </c>
      <c r="H212" s="17">
        <v>260.77</v>
      </c>
      <c r="I212" s="11" t="s">
        <v>172</v>
      </c>
    </row>
    <row r="213" spans="1:9" ht="33.75" outlineLevel="2" x14ac:dyDescent="0.25">
      <c r="A213" s="6">
        <v>103</v>
      </c>
      <c r="B213" s="7">
        <v>44985</v>
      </c>
      <c r="C213" s="8" t="s">
        <v>89</v>
      </c>
      <c r="D213" s="9" t="s">
        <v>32</v>
      </c>
      <c r="E213" s="10">
        <v>824.6</v>
      </c>
      <c r="F213" s="10">
        <v>395.84</v>
      </c>
      <c r="G213" s="10">
        <v>346.26</v>
      </c>
      <c r="H213" s="17">
        <v>1566.7</v>
      </c>
      <c r="I213" s="11" t="s">
        <v>173</v>
      </c>
    </row>
    <row r="214" spans="1:9" ht="33.75" outlineLevel="2" x14ac:dyDescent="0.25">
      <c r="A214" s="6">
        <v>104</v>
      </c>
      <c r="B214" s="7">
        <v>44985</v>
      </c>
      <c r="C214" s="8" t="s">
        <v>89</v>
      </c>
      <c r="D214" s="9" t="s">
        <v>32</v>
      </c>
      <c r="E214" s="10">
        <v>1385.36</v>
      </c>
      <c r="F214" s="10">
        <v>527.76</v>
      </c>
      <c r="G214" s="10">
        <v>445.32</v>
      </c>
      <c r="H214" s="17">
        <v>2358.44</v>
      </c>
      <c r="I214" s="11" t="s">
        <v>174</v>
      </c>
    </row>
    <row r="215" spans="1:9" ht="22.5" outlineLevel="2" x14ac:dyDescent="0.25">
      <c r="A215" s="6">
        <v>117</v>
      </c>
      <c r="B215" s="7">
        <v>44992</v>
      </c>
      <c r="C215" s="8" t="s">
        <v>89</v>
      </c>
      <c r="D215" s="9" t="s">
        <v>32</v>
      </c>
      <c r="E215" s="10">
        <v>0</v>
      </c>
      <c r="F215" s="10">
        <v>0</v>
      </c>
      <c r="G215" s="10">
        <v>161.81</v>
      </c>
      <c r="H215" s="17">
        <v>161.81</v>
      </c>
      <c r="I215" s="11" t="s">
        <v>199</v>
      </c>
    </row>
    <row r="216" spans="1:9" ht="33.75" outlineLevel="2" x14ac:dyDescent="0.25">
      <c r="A216" s="6">
        <v>118</v>
      </c>
      <c r="B216" s="7">
        <v>44992</v>
      </c>
      <c r="C216" s="8" t="s">
        <v>89</v>
      </c>
      <c r="D216" s="9" t="s">
        <v>32</v>
      </c>
      <c r="E216" s="10">
        <v>0</v>
      </c>
      <c r="F216" s="10">
        <v>98.96</v>
      </c>
      <c r="G216" s="10">
        <v>161.81</v>
      </c>
      <c r="H216" s="17">
        <v>260.77</v>
      </c>
      <c r="I216" s="11" t="s">
        <v>200</v>
      </c>
    </row>
    <row r="217" spans="1:9" ht="33.75" outlineLevel="2" x14ac:dyDescent="0.25">
      <c r="A217" s="6">
        <v>119</v>
      </c>
      <c r="B217" s="7">
        <v>44992</v>
      </c>
      <c r="C217" s="8" t="s">
        <v>89</v>
      </c>
      <c r="D217" s="9" t="s">
        <v>32</v>
      </c>
      <c r="E217" s="10">
        <v>0</v>
      </c>
      <c r="F217" s="10">
        <v>197.92</v>
      </c>
      <c r="G217" s="10">
        <v>161.81</v>
      </c>
      <c r="H217" s="17">
        <v>359.73</v>
      </c>
      <c r="I217" s="11" t="s">
        <v>201</v>
      </c>
    </row>
    <row r="218" spans="1:9" ht="33.75" outlineLevel="2" x14ac:dyDescent="0.25">
      <c r="A218" s="6">
        <v>132</v>
      </c>
      <c r="B218" s="7">
        <v>44999</v>
      </c>
      <c r="C218" s="8" t="s">
        <v>89</v>
      </c>
      <c r="D218" s="9" t="s">
        <v>32</v>
      </c>
      <c r="E218" s="10">
        <v>0</v>
      </c>
      <c r="F218" s="10">
        <v>98.96</v>
      </c>
      <c r="G218" s="10">
        <v>161.81</v>
      </c>
      <c r="H218" s="17">
        <v>260.77</v>
      </c>
      <c r="I218" s="11" t="s">
        <v>211</v>
      </c>
    </row>
    <row r="219" spans="1:9" ht="33.75" outlineLevel="2" x14ac:dyDescent="0.25">
      <c r="A219" s="6">
        <v>133</v>
      </c>
      <c r="B219" s="7">
        <v>44999</v>
      </c>
      <c r="C219" s="8" t="s">
        <v>89</v>
      </c>
      <c r="D219" s="9" t="s">
        <v>32</v>
      </c>
      <c r="E219" s="10">
        <v>0</v>
      </c>
      <c r="F219" s="10">
        <v>197.92</v>
      </c>
      <c r="G219" s="10">
        <v>161.81</v>
      </c>
      <c r="H219" s="17">
        <v>359.73</v>
      </c>
      <c r="I219" s="11" t="s">
        <v>212</v>
      </c>
    </row>
    <row r="220" spans="1:9" ht="33.75" outlineLevel="2" x14ac:dyDescent="0.25">
      <c r="A220" s="6">
        <v>146</v>
      </c>
      <c r="B220" s="7">
        <v>45006</v>
      </c>
      <c r="C220" s="8" t="s">
        <v>89</v>
      </c>
      <c r="D220" s="9" t="s">
        <v>32</v>
      </c>
      <c r="E220" s="10">
        <v>412.3</v>
      </c>
      <c r="F220" s="10">
        <v>197.92</v>
      </c>
      <c r="G220" s="10">
        <v>596.79</v>
      </c>
      <c r="H220" s="17">
        <v>1207.01</v>
      </c>
      <c r="I220" s="11" t="s">
        <v>225</v>
      </c>
    </row>
    <row r="221" spans="1:9" ht="33.75" outlineLevel="2" x14ac:dyDescent="0.25">
      <c r="A221" s="6">
        <v>147</v>
      </c>
      <c r="B221" s="7">
        <v>45006</v>
      </c>
      <c r="C221" s="8" t="s">
        <v>89</v>
      </c>
      <c r="D221" s="9" t="s">
        <v>32</v>
      </c>
      <c r="E221" s="10">
        <v>0</v>
      </c>
      <c r="F221" s="10">
        <v>98.96</v>
      </c>
      <c r="G221" s="10">
        <v>165.45</v>
      </c>
      <c r="H221" s="17">
        <v>264.40999999999997</v>
      </c>
      <c r="I221" s="11" t="s">
        <v>226</v>
      </c>
    </row>
    <row r="222" spans="1:9" ht="33.75" outlineLevel="2" x14ac:dyDescent="0.25">
      <c r="A222" s="6">
        <v>148</v>
      </c>
      <c r="B222" s="7">
        <v>45006</v>
      </c>
      <c r="C222" s="8" t="s">
        <v>89</v>
      </c>
      <c r="D222" s="9" t="s">
        <v>32</v>
      </c>
      <c r="E222" s="10">
        <v>0</v>
      </c>
      <c r="F222" s="10">
        <v>197.92</v>
      </c>
      <c r="G222" s="10">
        <v>161.81</v>
      </c>
      <c r="H222" s="17">
        <v>359.73</v>
      </c>
      <c r="I222" s="11" t="s">
        <v>227</v>
      </c>
    </row>
    <row r="223" spans="1:9" ht="33.75" outlineLevel="2" x14ac:dyDescent="0.25">
      <c r="A223" s="6">
        <v>161</v>
      </c>
      <c r="B223" s="7">
        <v>45013</v>
      </c>
      <c r="C223" s="8" t="s">
        <v>89</v>
      </c>
      <c r="D223" s="9" t="s">
        <v>32</v>
      </c>
      <c r="E223" s="10">
        <v>0</v>
      </c>
      <c r="F223" s="10">
        <v>98.96</v>
      </c>
      <c r="G223" s="10">
        <v>163.63</v>
      </c>
      <c r="H223" s="17">
        <v>262.58999999999997</v>
      </c>
      <c r="I223" s="11" t="s">
        <v>238</v>
      </c>
    </row>
    <row r="224" spans="1:9" outlineLevel="1" x14ac:dyDescent="0.25">
      <c r="A224" s="38"/>
      <c r="B224" s="39"/>
      <c r="C224" s="40" t="s">
        <v>270</v>
      </c>
      <c r="D224" s="41"/>
      <c r="E224" s="42">
        <f>SUBTOTAL(9,E200:E223)</f>
        <v>3795.2300000000005</v>
      </c>
      <c r="F224" s="42">
        <f>SUBTOTAL(9,F200:F223)</f>
        <v>4414.4800000000014</v>
      </c>
      <c r="G224" s="42">
        <f>SUBTOTAL(9,G200:G223)</f>
        <v>7389.7100000000028</v>
      </c>
      <c r="H224" s="43">
        <f>SUBTOTAL(9,H200:H223)</f>
        <v>15599.42</v>
      </c>
      <c r="I224" s="44"/>
    </row>
    <row r="225" spans="1:9" ht="22.5" outlineLevel="2" x14ac:dyDescent="0.25">
      <c r="A225" s="24">
        <v>62</v>
      </c>
      <c r="B225" s="25">
        <v>44971</v>
      </c>
      <c r="C225" s="26" t="s">
        <v>175</v>
      </c>
      <c r="D225" s="27" t="s">
        <v>61</v>
      </c>
      <c r="E225" s="28">
        <v>0</v>
      </c>
      <c r="F225" s="28">
        <v>197.92</v>
      </c>
      <c r="G225" s="28">
        <v>109.2</v>
      </c>
      <c r="H225" s="29">
        <v>307.12</v>
      </c>
      <c r="I225" s="30" t="s">
        <v>176</v>
      </c>
    </row>
    <row r="226" spans="1:9" outlineLevel="1" x14ac:dyDescent="0.25">
      <c r="A226" s="38"/>
      <c r="B226" s="39"/>
      <c r="C226" s="40" t="s">
        <v>288</v>
      </c>
      <c r="D226" s="41"/>
      <c r="E226" s="42">
        <f>SUBTOTAL(9,E225:E225)</f>
        <v>0</v>
      </c>
      <c r="F226" s="42">
        <f>SUBTOTAL(9,F225:F225)</f>
        <v>197.92</v>
      </c>
      <c r="G226" s="42">
        <f>SUBTOTAL(9,G225:G225)</f>
        <v>109.2</v>
      </c>
      <c r="H226" s="43">
        <f>SUBTOTAL(9,H225:H225)</f>
        <v>307.12</v>
      </c>
      <c r="I226" s="44"/>
    </row>
    <row r="227" spans="1:9" x14ac:dyDescent="0.25">
      <c r="A227" s="38"/>
      <c r="B227" s="39"/>
      <c r="C227" s="40" t="s">
        <v>100</v>
      </c>
      <c r="D227" s="41"/>
      <c r="E227" s="42">
        <f>SUBTOTAL(9,E46:E225)</f>
        <v>44659.209999999992</v>
      </c>
      <c r="F227" s="42">
        <f>SUBTOTAL(9,F46:F225)</f>
        <v>38578.179999999942</v>
      </c>
      <c r="G227" s="42">
        <f>SUBTOTAL(9,G46:G225)</f>
        <v>57199.999999999993</v>
      </c>
      <c r="H227" s="43">
        <f>SUBTOTAL(9,H46:H225)</f>
        <v>140437.38999999998</v>
      </c>
      <c r="I227" s="44"/>
    </row>
    <row r="228" spans="1:9" ht="4.5" customHeight="1" x14ac:dyDescent="0.25"/>
    <row r="229" spans="1:9" ht="12" customHeight="1" x14ac:dyDescent="0.25">
      <c r="A229" s="45" t="s">
        <v>97</v>
      </c>
    </row>
    <row r="230" spans="1:9" ht="3.75" customHeight="1" x14ac:dyDescent="0.25"/>
    <row r="231" spans="1:9" x14ac:dyDescent="0.25">
      <c r="A231" s="50" t="s">
        <v>98</v>
      </c>
      <c r="B231" s="51"/>
      <c r="C231" s="51"/>
      <c r="D231" s="51"/>
      <c r="E231" s="51"/>
      <c r="F231" s="51"/>
      <c r="G231" s="51"/>
      <c r="H231" s="52"/>
    </row>
    <row r="232" spans="1:9" x14ac:dyDescent="0.25">
      <c r="A232" s="19"/>
      <c r="B232" s="20"/>
      <c r="C232" s="20"/>
      <c r="D232" s="21" t="s">
        <v>99</v>
      </c>
      <c r="E232" s="22">
        <f>E41</f>
        <v>26172.590000000004</v>
      </c>
      <c r="F232" s="22">
        <f t="shared" ref="F232:H232" si="0">F41</f>
        <v>12358.04</v>
      </c>
      <c r="G232" s="22">
        <f t="shared" si="0"/>
        <v>8079.5199999999986</v>
      </c>
      <c r="H232" s="22">
        <f t="shared" si="0"/>
        <v>46610.150000000009</v>
      </c>
    </row>
    <row r="233" spans="1:9" x14ac:dyDescent="0.25">
      <c r="A233" s="19"/>
      <c r="B233" s="20"/>
      <c r="C233" s="20"/>
      <c r="D233" s="21" t="s">
        <v>100</v>
      </c>
      <c r="E233" s="22">
        <f>E227</f>
        <v>44659.209999999992</v>
      </c>
      <c r="F233" s="22">
        <f t="shared" ref="F233:H233" si="1">F227</f>
        <v>38578.179999999942</v>
      </c>
      <c r="G233" s="22">
        <f t="shared" si="1"/>
        <v>57199.999999999993</v>
      </c>
      <c r="H233" s="22">
        <f t="shared" si="1"/>
        <v>140437.38999999998</v>
      </c>
    </row>
    <row r="234" spans="1:9" x14ac:dyDescent="0.25">
      <c r="A234" s="19"/>
      <c r="B234" s="20"/>
      <c r="C234" s="20"/>
      <c r="D234" s="21" t="s">
        <v>101</v>
      </c>
      <c r="E234" s="22">
        <f>SUM(E232:E233)</f>
        <v>70831.799999999988</v>
      </c>
      <c r="F234" s="22">
        <f>SUM(F232:F233)</f>
        <v>50936.219999999943</v>
      </c>
      <c r="G234" s="22">
        <f>SUM(G232:G233)</f>
        <v>65279.51999999999</v>
      </c>
      <c r="H234" s="22">
        <f>SUM(H232:H233)</f>
        <v>187047.53999999998</v>
      </c>
    </row>
    <row r="235" spans="1:9" ht="5.25" customHeight="1" x14ac:dyDescent="0.25"/>
    <row r="236" spans="1:9" x14ac:dyDescent="0.25">
      <c r="A236" s="23" t="s">
        <v>290</v>
      </c>
    </row>
  </sheetData>
  <sortState ref="A31:I188">
    <sortCondition ref="C30"/>
  </sortState>
  <mergeCells count="4">
    <mergeCell ref="A2:I2"/>
    <mergeCell ref="A3:I3"/>
    <mergeCell ref="A43:I43"/>
    <mergeCell ref="A231:H231"/>
  </mergeCells>
  <conditionalFormatting sqref="A42:G42">
    <cfRule type="expression" dxfId="4" priority="8">
      <formula>OR(#REF!="",AND(#REF!&lt;&gt;"",#REF!=""))</formula>
    </cfRule>
  </conditionalFormatting>
  <conditionalFormatting sqref="A42:G42">
    <cfRule type="expression" priority="9">
      <formula>OR(#REF!="",AND(#REF!&lt;&gt;"",#REF!=""))</formula>
    </cfRule>
  </conditionalFormatting>
  <conditionalFormatting sqref="I42">
    <cfRule type="expression" dxfId="3" priority="6">
      <formula>OR(#REF!="",AND(#REF!&lt;&gt;"",#REF!=""))</formula>
    </cfRule>
  </conditionalFormatting>
  <conditionalFormatting sqref="A232:D234 I42">
    <cfRule type="expression" priority="7">
      <formula>OR(#REF!="",AND(#REF!&lt;&gt;"",#REF!=""))</formula>
    </cfRule>
  </conditionalFormatting>
  <conditionalFormatting sqref="A232:D234">
    <cfRule type="expression" dxfId="2" priority="5">
      <formula>OR(#REF!="",AND(#REF!&lt;&gt;"",#REF!=""))</formula>
    </cfRule>
  </conditionalFormatting>
  <conditionalFormatting sqref="E234:H234 E232:H232">
    <cfRule type="expression" dxfId="1" priority="3">
      <formula>OR(#REF!="",AND(#REF!&lt;&gt;"",#REF!=""))</formula>
    </cfRule>
  </conditionalFormatting>
  <conditionalFormatting sqref="E234:H234 E232:H232">
    <cfRule type="expression" priority="4">
      <formula>OR(#REF!="",AND(#REF!&lt;&gt;"",#REF!=""))</formula>
    </cfRule>
  </conditionalFormatting>
  <conditionalFormatting sqref="E233:H233">
    <cfRule type="expression" dxfId="0" priority="1">
      <formula>OR(#REF!="",AND(#REF!&lt;&gt;"",#REF!=""))</formula>
    </cfRule>
  </conditionalFormatting>
  <conditionalFormatting sqref="E233:H233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2023-05-02T19:16:34Z</cp:lastPrinted>
  <dcterms:created xsi:type="dcterms:W3CDTF">2023-04-26T16:31:14Z</dcterms:created>
  <dcterms:modified xsi:type="dcterms:W3CDTF">2023-05-17T13:07:47Z</dcterms:modified>
</cp:coreProperties>
</file>