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z_Gerad\Transparencia\Viagens_2017\"/>
    </mc:Choice>
  </mc:AlternateContent>
  <bookViews>
    <workbookView xWindow="0" yWindow="0" windowWidth="20490" windowHeight="7620"/>
  </bookViews>
  <sheets>
    <sheet name="O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0" i="1"/>
  <c r="J27" i="1"/>
  <c r="J24" i="1"/>
  <c r="J22" i="1"/>
  <c r="J19" i="1"/>
  <c r="J20" i="1" s="1"/>
  <c r="J33" i="1" s="1"/>
  <c r="F38" i="1" s="1"/>
  <c r="J13" i="1"/>
  <c r="F37" i="1" s="1"/>
  <c r="J12" i="1"/>
  <c r="J10" i="1"/>
  <c r="J7" i="1"/>
  <c r="F39" i="1" l="1"/>
</calcChain>
</file>

<file path=xl/sharedStrings.xml><?xml version="1.0" encoding="utf-8"?>
<sst xmlns="http://schemas.openxmlformats.org/spreadsheetml/2006/main" count="118" uniqueCount="78">
  <si>
    <t>PASSAGENS AÉREAS - OUTUBRO/2017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</si>
  <si>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</si>
  <si>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</si>
  <si>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</si>
  <si>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</si>
  <si>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</si>
  <si>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</si>
  <si>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</si>
  <si>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</si>
  <si>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</si>
  <si>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</si>
  <si>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</si>
  <si>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</si>
  <si>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Fernando de Oliveira Volkmer</t>
  </si>
  <si>
    <t>Conselheiro Suplente</t>
  </si>
  <si>
    <t>Florianópolis ↔ Chapecó</t>
  </si>
  <si>
    <t>Avianca</t>
  </si>
  <si>
    <t>JWXHXE</t>
  </si>
  <si>
    <t>25/09 16:00 19:00; 26/09 14:00 21:00; 27/09 09:00 21:00 - Evento CAU nas Escolas UNOCHAPECÓ, UNOESC</t>
  </si>
  <si>
    <t>Fernando de Oliveira Volkmer Total</t>
  </si>
  <si>
    <t>Jaime Teixeira Chaves</t>
  </si>
  <si>
    <t>Convidada</t>
  </si>
  <si>
    <t>Florianópolis ← Belo Horizonte</t>
  </si>
  <si>
    <t>-</t>
  </si>
  <si>
    <t>JAVP67</t>
  </si>
  <si>
    <t>14 e 15/09 09:00 18:00 - Reunião de Gerentes Planejamento CAU/UFs conforme Of. CIRC. PRES. nº 003/2017 do CAU/MG</t>
  </si>
  <si>
    <t>Gerente Geral</t>
  </si>
  <si>
    <t>Florianópolis → Belo Horizonte</t>
  </si>
  <si>
    <t>Azul</t>
  </si>
  <si>
    <t>K8HEFF</t>
  </si>
  <si>
    <t>Jaime Teixeira Chaves Total</t>
  </si>
  <si>
    <t>Letícia Hasckel Gewehr</t>
  </si>
  <si>
    <t>Florianópolis ↔ Fortaleza</t>
  </si>
  <si>
    <t>Gol</t>
  </si>
  <si>
    <t>NPNNJE</t>
  </si>
  <si>
    <t>Curso: Sistema Comprasnet - Pregão Eletrônico, curso prático (18 e 19/10 08:20 17:40, 20/10 08:00 12:00).</t>
  </si>
  <si>
    <t>Letícia Hasckel Gewehr Total</t>
  </si>
  <si>
    <t>Total - Funcionários</t>
  </si>
  <si>
    <t>CONSELHEIROS/CONVIDADOS</t>
  </si>
  <si>
    <t>Descrição</t>
  </si>
  <si>
    <t>Adriana Diniz Baldissera</t>
  </si>
  <si>
    <t>Conselheiro Titular</t>
  </si>
  <si>
    <t>Chapecó ↔ Florianópolis</t>
  </si>
  <si>
    <t>PXWDQJ</t>
  </si>
  <si>
    <t xml:space="preserve">05/10 14:00 17:30 - 10ª Reunião Ordinária da Comissão Ordinária de Contas e Atos Administrativos 
06/10 08:30 12:30 - 72ª Sessão Plenária Ordinária do CAU/SC </t>
  </si>
  <si>
    <t>Adriana Diniz Baldissera Total</t>
  </si>
  <si>
    <t>Célio Luiz Damo</t>
  </si>
  <si>
    <t>Presidente</t>
  </si>
  <si>
    <t>VTR35S</t>
  </si>
  <si>
    <t xml:space="preserve">21/09 14:00 17:30 - 4ª Reunião Extraordinária da Comissão Ordinária de Contas e Atos Administrativos
22/09 08:30 12:30 - 9ª Sessão Plenária Extraordinária do CAU/SC
22/09 14:00 17:30 - 10ª Sessão Plenária Extraordinária do CAU/SC </t>
  </si>
  <si>
    <t>Célio Luiz Damo Total</t>
  </si>
  <si>
    <t>Luiz Alberto de Souza</t>
  </si>
  <si>
    <t>Joinville ↔ Rio de Janeiro</t>
  </si>
  <si>
    <t>IIFVTZ</t>
  </si>
  <si>
    <t xml:space="preserve">07/10 18h 22h e 08, 09 e 10/10 9h  21h - II Conferência Nacional de Arquitetura e Urbanismo do CAU </t>
  </si>
  <si>
    <t>Luiz Alberto de Souza Total</t>
  </si>
  <si>
    <t>Maykon Luiz da Silva</t>
  </si>
  <si>
    <t>Florianópolis → Rio de Janeiro (SDU)</t>
  </si>
  <si>
    <t>Latam</t>
  </si>
  <si>
    <t>JVLIA6</t>
  </si>
  <si>
    <t>07/10 18:00 22:00; 08, 09 e 10/10 9:00 21:00 - II Conferência Nacional de Arquitetura e Urbanismo do CAU</t>
  </si>
  <si>
    <t>Florianópolis ← Rio de Janeiro (SDU)</t>
  </si>
  <si>
    <t>BWNMGE</t>
  </si>
  <si>
    <t>Maykon Luiz da Silva Total</t>
  </si>
  <si>
    <t>Miguel Angel Pousadela</t>
  </si>
  <si>
    <t>Assistente Administrativo</t>
  </si>
  <si>
    <t>LC8C66</t>
  </si>
  <si>
    <t>HFF1SA</t>
  </si>
  <si>
    <t>Miguel Angel Pousadela Total</t>
  </si>
  <si>
    <t>Rodrigo Kirck Rebêlo</t>
  </si>
  <si>
    <t>Analista de Compras, Contratos e Licitações</t>
  </si>
  <si>
    <t>Navegantes ↔ Porto Alegre</t>
  </si>
  <si>
    <t>CJ67SR</t>
  </si>
  <si>
    <t xml:space="preserve">29/09 09h 18h - Reunião Técnica da COA-CAU/BR com as COA/UF’s </t>
  </si>
  <si>
    <t>Rodrigo Kirck Rebêlo Total</t>
  </si>
  <si>
    <t>Total - Conselheiros e Convidados</t>
  </si>
  <si>
    <t>RESUMO DE OUTUBRO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</si>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</sst>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Normal="100" workbookViewId="0">
      <selection activeCell="H19" sqref="H19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75</v>
      </c>
      <c r="B6" s="11">
        <v>43012</v>
      </c>
      <c r="C6" s="10" t="s">
        <v>13</v>
      </c>
      <c r="D6" s="10" t="s">
        <v>14</v>
      </c>
      <c r="E6" s="10" t="s">
        <v>15</v>
      </c>
      <c r="F6" s="12">
        <v>43003.534722222219</v>
      </c>
      <c r="G6" s="12">
        <v>43007.25</v>
      </c>
      <c r="H6" s="10" t="s">
        <v>16</v>
      </c>
      <c r="I6" s="10" t="s">
        <v>17</v>
      </c>
      <c r="J6" s="13">
        <v>663.39</v>
      </c>
      <c r="K6" s="14" t="s">
        <v>18</v>
      </c>
    </row>
    <row r="7" spans="1:11" s="15" customFormat="1" outlineLevel="1" x14ac:dyDescent="0.25">
      <c r="A7" s="16"/>
      <c r="B7" s="17"/>
      <c r="C7" s="18" t="s">
        <v>19</v>
      </c>
      <c r="D7" s="19"/>
      <c r="E7" s="19"/>
      <c r="F7" s="20"/>
      <c r="G7" s="20"/>
      <c r="H7" s="19"/>
      <c r="I7" s="19"/>
      <c r="J7" s="21">
        <f>SUBTOTAL(9,J6:J6)</f>
        <v>663.39</v>
      </c>
      <c r="K7" s="22"/>
    </row>
    <row r="8" spans="1:11" s="15" customFormat="1" ht="22.5" outlineLevel="2" x14ac:dyDescent="0.25">
      <c r="A8" s="23">
        <v>69</v>
      </c>
      <c r="B8" s="24">
        <v>43012</v>
      </c>
      <c r="C8" s="23" t="s">
        <v>20</v>
      </c>
      <c r="D8" s="23" t="s">
        <v>21</v>
      </c>
      <c r="E8" s="23" t="s">
        <v>22</v>
      </c>
      <c r="F8" s="25" t="s">
        <v>23</v>
      </c>
      <c r="G8" s="25">
        <v>42995.618055555555</v>
      </c>
      <c r="H8" s="23" t="s">
        <v>16</v>
      </c>
      <c r="I8" s="23" t="s">
        <v>24</v>
      </c>
      <c r="J8" s="26">
        <v>438.13</v>
      </c>
      <c r="K8" s="27" t="s">
        <v>25</v>
      </c>
    </row>
    <row r="9" spans="1:11" ht="22.5" outlineLevel="2" x14ac:dyDescent="0.25">
      <c r="A9" s="10">
        <v>70</v>
      </c>
      <c r="B9" s="11">
        <v>43012</v>
      </c>
      <c r="C9" s="10" t="s">
        <v>20</v>
      </c>
      <c r="D9" s="10" t="s">
        <v>26</v>
      </c>
      <c r="E9" s="10" t="s">
        <v>27</v>
      </c>
      <c r="F9" s="12">
        <v>42991.690972222219</v>
      </c>
      <c r="G9" s="12" t="s">
        <v>23</v>
      </c>
      <c r="H9" s="10" t="s">
        <v>28</v>
      </c>
      <c r="I9" s="10" t="s">
        <v>29</v>
      </c>
      <c r="J9" s="13">
        <v>612.79999999999995</v>
      </c>
      <c r="K9" s="14" t="s">
        <v>25</v>
      </c>
    </row>
    <row r="10" spans="1:11" outlineLevel="1" x14ac:dyDescent="0.25">
      <c r="A10" s="16"/>
      <c r="B10" s="17"/>
      <c r="C10" s="28" t="s">
        <v>30</v>
      </c>
      <c r="D10" s="19"/>
      <c r="E10" s="19"/>
      <c r="F10" s="20"/>
      <c r="G10" s="20"/>
      <c r="H10" s="19"/>
      <c r="I10" s="19"/>
      <c r="J10" s="21">
        <f>SUBTOTAL(9,J8:J9)</f>
        <v>1050.9299999999998</v>
      </c>
      <c r="K10" s="22"/>
    </row>
    <row r="11" spans="1:11" ht="22.5" outlineLevel="2" x14ac:dyDescent="0.25">
      <c r="A11" s="23">
        <v>78</v>
      </c>
      <c r="B11" s="24">
        <v>43012</v>
      </c>
      <c r="C11" s="23" t="s">
        <v>31</v>
      </c>
      <c r="D11" s="23" t="s">
        <v>14</v>
      </c>
      <c r="E11" s="23" t="s">
        <v>32</v>
      </c>
      <c r="F11" s="25">
        <v>43025.6875</v>
      </c>
      <c r="G11" s="25">
        <v>43028.916666666664</v>
      </c>
      <c r="H11" s="23" t="s">
        <v>33</v>
      </c>
      <c r="I11" s="23" t="s">
        <v>34</v>
      </c>
      <c r="J11" s="26">
        <v>1202.5999999999999</v>
      </c>
      <c r="K11" s="27" t="s">
        <v>35</v>
      </c>
    </row>
    <row r="12" spans="1:11" outlineLevel="1" x14ac:dyDescent="0.25">
      <c r="A12" s="16"/>
      <c r="B12" s="17"/>
      <c r="C12" s="28" t="s">
        <v>36</v>
      </c>
      <c r="D12" s="19"/>
      <c r="E12" s="19"/>
      <c r="F12" s="20"/>
      <c r="G12" s="20"/>
      <c r="H12" s="19"/>
      <c r="I12" s="19"/>
      <c r="J12" s="21">
        <f>SUBTOTAL(9,J11:J11)</f>
        <v>1202.5999999999999</v>
      </c>
      <c r="K12" s="22"/>
    </row>
    <row r="13" spans="1:11" x14ac:dyDescent="0.25">
      <c r="A13" s="16"/>
      <c r="B13" s="17"/>
      <c r="C13" s="29" t="s">
        <v>37</v>
      </c>
      <c r="D13" s="19"/>
      <c r="E13" s="19"/>
      <c r="F13" s="20"/>
      <c r="G13" s="20"/>
      <c r="H13" s="19"/>
      <c r="I13" s="19"/>
      <c r="J13" s="21">
        <f>SUBTOTAL(9,J6:J11)</f>
        <v>2916.92</v>
      </c>
      <c r="K13" s="22"/>
    </row>
    <row r="14" spans="1:11" x14ac:dyDescent="0.25">
      <c r="A14" s="30"/>
      <c r="B14" s="31"/>
      <c r="C14" s="32"/>
      <c r="D14" s="32"/>
      <c r="E14" s="33"/>
      <c r="F14" s="33"/>
      <c r="G14" s="33"/>
      <c r="H14" s="33"/>
      <c r="I14" s="33"/>
      <c r="J14" s="33"/>
      <c r="K14" s="33"/>
    </row>
    <row r="15" spans="1:11" x14ac:dyDescent="0.25">
      <c r="A15" s="30"/>
      <c r="B15" s="31"/>
      <c r="C15" s="32"/>
      <c r="D15" s="32"/>
      <c r="E15" s="33"/>
      <c r="F15" s="33"/>
      <c r="G15" s="33"/>
      <c r="H15" s="33"/>
      <c r="I15" s="33"/>
      <c r="J15" s="33"/>
      <c r="K15" s="33"/>
    </row>
    <row r="16" spans="1:11" x14ac:dyDescent="0.25">
      <c r="A16" s="3" t="s">
        <v>38</v>
      </c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idden="1" x14ac:dyDescent="0.25"/>
    <row r="18" spans="1:11" ht="22.5" x14ac:dyDescent="0.25">
      <c r="A18" s="6" t="s">
        <v>2</v>
      </c>
      <c r="B18" s="7" t="s">
        <v>3</v>
      </c>
      <c r="C18" s="6" t="s">
        <v>4</v>
      </c>
      <c r="D18" s="6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9" t="s">
        <v>11</v>
      </c>
      <c r="K18" s="7" t="s">
        <v>39</v>
      </c>
    </row>
    <row r="19" spans="1:11" ht="33.75" outlineLevel="2" x14ac:dyDescent="0.25">
      <c r="A19" s="10">
        <v>80</v>
      </c>
      <c r="B19" s="11"/>
      <c r="C19" s="10" t="s">
        <v>40</v>
      </c>
      <c r="D19" s="10" t="s">
        <v>41</v>
      </c>
      <c r="E19" s="10" t="s">
        <v>42</v>
      </c>
      <c r="F19" s="12">
        <v>43013.25</v>
      </c>
      <c r="G19" s="12">
        <v>43016.986111111109</v>
      </c>
      <c r="H19" s="10" t="s">
        <v>16</v>
      </c>
      <c r="I19" s="10" t="s">
        <v>43</v>
      </c>
      <c r="J19" s="13">
        <f>947.39-140</f>
        <v>807.39</v>
      </c>
      <c r="K19" s="14" t="s">
        <v>44</v>
      </c>
    </row>
    <row r="20" spans="1:11" outlineLevel="1" x14ac:dyDescent="0.25">
      <c r="A20" s="16"/>
      <c r="B20" s="17"/>
      <c r="C20" s="28" t="s">
        <v>45</v>
      </c>
      <c r="D20" s="19"/>
      <c r="E20" s="19"/>
      <c r="F20" s="20"/>
      <c r="G20" s="20"/>
      <c r="H20" s="19"/>
      <c r="I20" s="19"/>
      <c r="J20" s="21">
        <f>SUBTOTAL(9,J19:J19)</f>
        <v>807.39</v>
      </c>
      <c r="K20" s="22"/>
    </row>
    <row r="21" spans="1:11" ht="45" outlineLevel="2" x14ac:dyDescent="0.25">
      <c r="A21" s="23">
        <v>72</v>
      </c>
      <c r="B21" s="24"/>
      <c r="C21" s="23" t="s">
        <v>46</v>
      </c>
      <c r="D21" s="23" t="s">
        <v>47</v>
      </c>
      <c r="E21" s="23" t="s">
        <v>42</v>
      </c>
      <c r="F21" s="25">
        <v>42999.25</v>
      </c>
      <c r="G21" s="25">
        <v>43001.986111111109</v>
      </c>
      <c r="H21" s="23" t="s">
        <v>16</v>
      </c>
      <c r="I21" s="23" t="s">
        <v>48</v>
      </c>
      <c r="J21" s="26">
        <v>933.39</v>
      </c>
      <c r="K21" s="27" t="s">
        <v>49</v>
      </c>
    </row>
    <row r="22" spans="1:11" outlineLevel="1" x14ac:dyDescent="0.25">
      <c r="A22" s="16"/>
      <c r="B22" s="17"/>
      <c r="C22" s="28" t="s">
        <v>50</v>
      </c>
      <c r="D22" s="19"/>
      <c r="E22" s="19"/>
      <c r="F22" s="20"/>
      <c r="G22" s="20"/>
      <c r="H22" s="19"/>
      <c r="I22" s="19"/>
      <c r="J22" s="21">
        <f>SUBTOTAL(9,J21:J21)</f>
        <v>933.39</v>
      </c>
      <c r="K22" s="22"/>
    </row>
    <row r="23" spans="1:11" ht="25.5" customHeight="1" outlineLevel="2" x14ac:dyDescent="0.25">
      <c r="A23" s="23">
        <v>71</v>
      </c>
      <c r="B23" s="24"/>
      <c r="C23" s="23" t="s">
        <v>51</v>
      </c>
      <c r="D23" s="23" t="s">
        <v>26</v>
      </c>
      <c r="E23" s="23" t="s">
        <v>52</v>
      </c>
      <c r="F23" s="25">
        <v>43015.422222222223</v>
      </c>
      <c r="G23" s="25">
        <v>43018.590277777781</v>
      </c>
      <c r="H23" s="23" t="s">
        <v>33</v>
      </c>
      <c r="I23" s="23" t="s">
        <v>53</v>
      </c>
      <c r="J23" s="26">
        <v>869.19</v>
      </c>
      <c r="K23" s="27" t="s">
        <v>54</v>
      </c>
    </row>
    <row r="24" spans="1:11" ht="25.5" customHeight="1" outlineLevel="1" x14ac:dyDescent="0.25">
      <c r="A24" s="16"/>
      <c r="B24" s="17"/>
      <c r="C24" s="28" t="s">
        <v>55</v>
      </c>
      <c r="D24" s="19"/>
      <c r="E24" s="19"/>
      <c r="F24" s="20"/>
      <c r="G24" s="20"/>
      <c r="H24" s="19"/>
      <c r="I24" s="19"/>
      <c r="J24" s="21">
        <f>SUBTOTAL(9,J23:J23)</f>
        <v>869.19</v>
      </c>
      <c r="K24" s="22"/>
    </row>
    <row r="25" spans="1:11" ht="22.5" outlineLevel="2" x14ac:dyDescent="0.25">
      <c r="A25" s="23">
        <v>73</v>
      </c>
      <c r="B25" s="24"/>
      <c r="C25" s="23" t="s">
        <v>56</v>
      </c>
      <c r="D25" s="23" t="s">
        <v>41</v>
      </c>
      <c r="E25" s="23" t="s">
        <v>57</v>
      </c>
      <c r="F25" s="25">
        <v>43015.336805555555</v>
      </c>
      <c r="G25" s="25" t="s">
        <v>23</v>
      </c>
      <c r="H25" s="23" t="s">
        <v>58</v>
      </c>
      <c r="I25" s="23" t="s">
        <v>59</v>
      </c>
      <c r="J25" s="26">
        <v>348.9</v>
      </c>
      <c r="K25" s="27" t="s">
        <v>60</v>
      </c>
    </row>
    <row r="26" spans="1:11" ht="22.5" outlineLevel="2" x14ac:dyDescent="0.25">
      <c r="A26" s="10">
        <v>74</v>
      </c>
      <c r="B26" s="11"/>
      <c r="C26" s="10" t="s">
        <v>56</v>
      </c>
      <c r="D26" s="10" t="s">
        <v>14</v>
      </c>
      <c r="E26" s="10" t="s">
        <v>61</v>
      </c>
      <c r="F26" s="12" t="s">
        <v>23</v>
      </c>
      <c r="G26" s="12">
        <v>43019.361111111109</v>
      </c>
      <c r="H26" s="10" t="s">
        <v>33</v>
      </c>
      <c r="I26" s="10" t="s">
        <v>62</v>
      </c>
      <c r="J26" s="13">
        <v>571.79</v>
      </c>
      <c r="K26" s="14" t="s">
        <v>60</v>
      </c>
    </row>
    <row r="27" spans="1:11" outlineLevel="1" x14ac:dyDescent="0.25">
      <c r="A27" s="16"/>
      <c r="B27" s="17"/>
      <c r="C27" s="28" t="s">
        <v>63</v>
      </c>
      <c r="D27" s="19"/>
      <c r="E27" s="19"/>
      <c r="F27" s="20"/>
      <c r="G27" s="20"/>
      <c r="H27" s="19"/>
      <c r="I27" s="19"/>
      <c r="J27" s="21">
        <f>SUBTOTAL(9,J25:J26)</f>
        <v>920.68999999999994</v>
      </c>
      <c r="K27" s="22"/>
    </row>
    <row r="28" spans="1:11" ht="22.5" outlineLevel="2" x14ac:dyDescent="0.25">
      <c r="A28" s="23">
        <v>76</v>
      </c>
      <c r="B28" s="24"/>
      <c r="C28" s="23" t="s">
        <v>64</v>
      </c>
      <c r="D28" s="23" t="s">
        <v>65</v>
      </c>
      <c r="E28" s="23" t="s">
        <v>57</v>
      </c>
      <c r="F28" s="25">
        <v>43015.336805555555</v>
      </c>
      <c r="G28" s="25" t="s">
        <v>23</v>
      </c>
      <c r="H28" s="23" t="s">
        <v>58</v>
      </c>
      <c r="I28" s="23" t="s">
        <v>66</v>
      </c>
      <c r="J28" s="26">
        <v>422.9</v>
      </c>
      <c r="K28" s="27" t="s">
        <v>60</v>
      </c>
    </row>
    <row r="29" spans="1:11" ht="22.5" outlineLevel="2" x14ac:dyDescent="0.25">
      <c r="A29" s="10">
        <v>77</v>
      </c>
      <c r="B29" s="11"/>
      <c r="C29" s="10" t="s">
        <v>64</v>
      </c>
      <c r="D29" s="10" t="s">
        <v>14</v>
      </c>
      <c r="E29" s="10" t="s">
        <v>61</v>
      </c>
      <c r="F29" s="12" t="s">
        <v>23</v>
      </c>
      <c r="G29" s="12">
        <v>43019.368055555555</v>
      </c>
      <c r="H29" s="10" t="s">
        <v>28</v>
      </c>
      <c r="I29" s="10" t="s">
        <v>67</v>
      </c>
      <c r="J29" s="13">
        <v>515.79999999999995</v>
      </c>
      <c r="K29" s="14" t="s">
        <v>60</v>
      </c>
    </row>
    <row r="30" spans="1:11" outlineLevel="1" x14ac:dyDescent="0.25">
      <c r="A30" s="16"/>
      <c r="B30" s="17"/>
      <c r="C30" s="28" t="s">
        <v>68</v>
      </c>
      <c r="D30" s="19"/>
      <c r="E30" s="19"/>
      <c r="F30" s="20"/>
      <c r="G30" s="20"/>
      <c r="H30" s="19"/>
      <c r="I30" s="19"/>
      <c r="J30" s="21">
        <f>SUBTOTAL(9,J28:J29)</f>
        <v>938.69999999999993</v>
      </c>
      <c r="K30" s="22"/>
    </row>
    <row r="31" spans="1:11" ht="45" outlineLevel="2" x14ac:dyDescent="0.25">
      <c r="A31" s="23">
        <v>79</v>
      </c>
      <c r="B31" s="24"/>
      <c r="C31" s="23" t="s">
        <v>69</v>
      </c>
      <c r="D31" s="23" t="s">
        <v>70</v>
      </c>
      <c r="E31" s="23" t="s">
        <v>71</v>
      </c>
      <c r="F31" s="25">
        <v>43006.791666666664</v>
      </c>
      <c r="G31" s="25">
        <v>43008.361111111109</v>
      </c>
      <c r="H31" s="23" t="s">
        <v>28</v>
      </c>
      <c r="I31" s="23" t="s">
        <v>72</v>
      </c>
      <c r="J31" s="26">
        <v>830.19</v>
      </c>
      <c r="K31" s="27" t="s">
        <v>73</v>
      </c>
    </row>
    <row r="32" spans="1:11" outlineLevel="1" x14ac:dyDescent="0.25">
      <c r="A32" s="16"/>
      <c r="B32" s="17"/>
      <c r="C32" s="28" t="s">
        <v>74</v>
      </c>
      <c r="D32" s="19"/>
      <c r="E32" s="19"/>
      <c r="F32" s="20"/>
      <c r="G32" s="20"/>
      <c r="H32" s="19"/>
      <c r="I32" s="19"/>
      <c r="J32" s="21">
        <f>SUBTOTAL(9,J31:J31)</f>
        <v>830.19</v>
      </c>
      <c r="K32" s="22"/>
    </row>
    <row r="33" spans="1:11" x14ac:dyDescent="0.25">
      <c r="A33" s="16"/>
      <c r="B33" s="17"/>
      <c r="C33" s="29" t="s">
        <v>75</v>
      </c>
      <c r="D33" s="19"/>
      <c r="E33" s="19"/>
      <c r="F33" s="20"/>
      <c r="G33" s="20"/>
      <c r="H33" s="19"/>
      <c r="I33" s="19"/>
      <c r="J33" s="21">
        <f>SUBTOTAL(9,J19:J31)</f>
        <v>5299.5500000000011</v>
      </c>
      <c r="K33" s="22"/>
    </row>
    <row r="36" spans="1:11" x14ac:dyDescent="0.25">
      <c r="A36" s="2" t="s">
        <v>76</v>
      </c>
      <c r="B36" s="2"/>
      <c r="C36" s="2"/>
      <c r="D36" s="2"/>
      <c r="E36" s="2"/>
      <c r="F36" s="2"/>
    </row>
    <row r="37" spans="1:11" x14ac:dyDescent="0.25">
      <c r="A37" s="34"/>
      <c r="B37" s="35"/>
      <c r="C37" s="35"/>
      <c r="D37" s="35"/>
      <c r="E37" s="29" t="s">
        <v>37</v>
      </c>
      <c r="F37" s="36">
        <f>J13</f>
        <v>2916.92</v>
      </c>
    </row>
    <row r="38" spans="1:11" x14ac:dyDescent="0.25">
      <c r="A38" s="34"/>
      <c r="B38" s="35"/>
      <c r="C38" s="35"/>
      <c r="D38" s="35"/>
      <c r="E38" s="29" t="s">
        <v>75</v>
      </c>
      <c r="F38" s="36">
        <f>J33</f>
        <v>5299.5500000000011</v>
      </c>
    </row>
    <row r="39" spans="1:11" x14ac:dyDescent="0.25">
      <c r="A39" s="34"/>
      <c r="B39" s="35"/>
      <c r="C39" s="35"/>
      <c r="D39" s="35"/>
      <c r="E39" s="29" t="s">
        <v>77</v>
      </c>
      <c r="F39" s="36">
        <f t="shared" ref="F39" si="0">SUM(F37:F38)</f>
        <v>8216.4700000000012</v>
      </c>
    </row>
  </sheetData>
  <mergeCells count="4">
    <mergeCell ref="A2:K2"/>
    <mergeCell ref="A3:K3"/>
    <mergeCell ref="A16:K16"/>
    <mergeCell ref="A36:F36"/>
  </mergeCells>
  <conditionalFormatting sqref="A14:I15">
    <cfRule type="expression" dxfId="6" priority="13">
      <formula>OR(#REF!="",AND(#REF!&lt;&gt;"",#REF!=""))</formula>
    </cfRule>
  </conditionalFormatting>
  <conditionalFormatting sqref="A14:I15">
    <cfRule type="expression" priority="14">
      <formula>OR(#REF!="",AND(#REF!&lt;&gt;"",#REF!=""))</formula>
    </cfRule>
  </conditionalFormatting>
  <conditionalFormatting sqref="K14:K15">
    <cfRule type="expression" dxfId="5" priority="11">
      <formula>OR(#REF!="",AND(#REF!&lt;&gt;"",#REF!=""))</formula>
    </cfRule>
  </conditionalFormatting>
  <conditionalFormatting sqref="K14:K15">
    <cfRule type="expression" priority="12">
      <formula>OR(#REF!="",AND(#REF!&lt;&gt;"",#REF!=""))</formula>
    </cfRule>
  </conditionalFormatting>
  <conditionalFormatting sqref="A37:E39">
    <cfRule type="expression" dxfId="4" priority="9">
      <formula>OR(#REF!="",AND(#REF!&lt;&gt;"",#REF!=""))</formula>
    </cfRule>
  </conditionalFormatting>
  <conditionalFormatting sqref="A37:E39">
    <cfRule type="expression" priority="10">
      <formula>OR(#REF!="",AND(#REF!&lt;&gt;"",#REF!=""))</formula>
    </cfRule>
  </conditionalFormatting>
  <conditionalFormatting sqref="F39 F37">
    <cfRule type="expression" dxfId="3" priority="7">
      <formula>OR(#REF!="",AND(#REF!&lt;&gt;"",#REF!=""))</formula>
    </cfRule>
  </conditionalFormatting>
  <conditionalFormatting sqref="F39 F37">
    <cfRule type="expression" priority="8">
      <formula>OR(#REF!="",AND(#REF!&lt;&gt;"",#REF!=""))</formula>
    </cfRule>
  </conditionalFormatting>
  <conditionalFormatting sqref="F38">
    <cfRule type="expression" dxfId="2" priority="5">
      <formula>OR(#REF!="",AND(#REF!&lt;&gt;"",#REF!=""))</formula>
    </cfRule>
  </conditionalFormatting>
  <conditionalFormatting sqref="F38">
    <cfRule type="expression" priority="6">
      <formula>OR(#REF!="",AND(#REF!&lt;&gt;"",#REF!=""))</formula>
    </cfRule>
  </conditionalFormatting>
  <conditionalFormatting sqref="C13">
    <cfRule type="expression" dxfId="1" priority="3">
      <formula>OR(#REF!="",AND(#REF!&lt;&gt;"",#REF!=""))</formula>
    </cfRule>
  </conditionalFormatting>
  <conditionalFormatting sqref="C13">
    <cfRule type="expression" priority="4">
      <formula>OR(#REF!="",AND(#REF!&lt;&gt;"",#REF!=""))</formula>
    </cfRule>
  </conditionalFormatting>
  <conditionalFormatting sqref="C33">
    <cfRule type="expression" dxfId="0" priority="1">
      <formula>OR(#REF!="",AND(#REF!&lt;&gt;"",#REF!=""))</formula>
    </cfRule>
  </conditionalFormatting>
  <conditionalFormatting sqref="C3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2017-12-19T12:33:36Z</dcterms:created>
  <dcterms:modified xsi:type="dcterms:W3CDTF">2017-12-19T12:34:37Z</dcterms:modified>
</cp:coreProperties>
</file>