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D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38" i="1"/>
  <c r="J35" i="1"/>
  <c r="J31" i="1"/>
  <c r="J32" i="1" s="1"/>
  <c r="J30" i="1"/>
  <c r="J26" i="1"/>
  <c r="J24" i="1"/>
  <c r="J17" i="1"/>
  <c r="F46" i="1" s="1"/>
  <c r="J16" i="1"/>
  <c r="J14" i="1"/>
  <c r="J11" i="1"/>
  <c r="J9" i="1"/>
  <c r="J7" i="1"/>
  <c r="J42" i="1" l="1"/>
  <c r="F47" i="1" s="1"/>
  <c r="F48" i="1" s="1"/>
</calcChain>
</file>

<file path=xl/sharedStrings.xml><?xml version="1.0" encoding="utf-8"?>
<sst xmlns="http://schemas.openxmlformats.org/spreadsheetml/2006/main" count="165" uniqueCount="100">
  <si>
    <t>PASSAGENS AÉREAS - DEZEMBRO/2018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</si>
  <si>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</si>
  <si>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</si>
  <si>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</si>
  <si>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</si>
  <si>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</si>
  <si>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</si>
  <si>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</si>
  <si>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</si>
  <si>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</si>
  <si>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</si>
  <si>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</si>
  <si>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</si>
  <si>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</si>
  <si>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</si>
  <si>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 xml:space="preserve">Florianópolis ↔ Belo Horizonte </t>
  </si>
  <si>
    <t>Avianca</t>
  </si>
  <si>
    <t>P6YDGJ</t>
  </si>
  <si>
    <t>22/11 09h 17h e 23/11 09h 12h - Seminário das Comissões de Planejamento e Finanças dos CAU/UF</t>
  </si>
  <si>
    <t>Alcenira Vanderlinde Total</t>
  </si>
  <si>
    <t>Antonio Couto Nunes</t>
  </si>
  <si>
    <t xml:space="preserve">Florianópolis ↔ São Paulo (CGH) </t>
  </si>
  <si>
    <t xml:space="preserve"> Gol </t>
  </si>
  <si>
    <t>NHQVGC</t>
  </si>
  <si>
    <t>07/12 09h 18h - 1º Seminário Nacional Interno do CAU/SP e CPP/BR: Valorização e Desenvolvimento Profissional – Integração com a sociedade</t>
  </si>
  <si>
    <t>Antonio Couto Nunes Total</t>
  </si>
  <si>
    <t>Carmen Eugenia Alvarez Patrón</t>
  </si>
  <si>
    <t>Azul</t>
  </si>
  <si>
    <t>W8WUFL</t>
  </si>
  <si>
    <t xml:space="preserve">21/11 09h 17h - Encontro Nacional das Comissões de Exercício Profissional dos CAU/UF e do CAU/BR </t>
  </si>
  <si>
    <t>Carmen Eugenia Alvarez Patrón Total</t>
  </si>
  <si>
    <t>Filipe Lima Rockenbach</t>
  </si>
  <si>
    <t xml:space="preserve">Florianópolis → Belo Horizonte </t>
  </si>
  <si>
    <t>-</t>
  </si>
  <si>
    <t>P6SQPV</t>
  </si>
  <si>
    <t xml:space="preserve">Florianópolis ← Belo Horizonte </t>
  </si>
  <si>
    <t>Gol</t>
  </si>
  <si>
    <t>CES7WY</t>
  </si>
  <si>
    <t>Filipe Lima Rockenbach Total</t>
  </si>
  <si>
    <t>165A</t>
  </si>
  <si>
    <t>Lilian Laudina Caovilla</t>
  </si>
  <si>
    <t>Chapecó ↔ Florianópolis</t>
  </si>
  <si>
    <t xml:space="preserve"> Avianca </t>
  </si>
  <si>
    <t>S6YGAO</t>
  </si>
  <si>
    <t>13/11 16h 18h e 14/11 09h 18h - Reuniões GT Diretoria - DAT Bombeiros/ GT e Equipe CIGA</t>
  </si>
  <si>
    <t>Lilian Laudina Caovilla Total</t>
  </si>
  <si>
    <t>Total - Funcionários</t>
  </si>
  <si>
    <t>CONSELHEIROS/CONVIDADOS</t>
  </si>
  <si>
    <t>Descrição</t>
  </si>
  <si>
    <t>André Luís de Lima</t>
  </si>
  <si>
    <t>Convidado</t>
  </si>
  <si>
    <t>São Paulo (CGH) ↔ Florianópolis</t>
  </si>
  <si>
    <t>ZHVVXF</t>
  </si>
  <si>
    <t>29/11 18h - Lançamento do livro “Hans Broos: Memória de uma Arquitetura"</t>
  </si>
  <si>
    <t>André Luís de Lima Total</t>
  </si>
  <si>
    <t>Carolina Pereira Hagemann</t>
  </si>
  <si>
    <t>Conselheiro</t>
  </si>
  <si>
    <t xml:space="preserve"> Azul </t>
  </si>
  <si>
    <t>IKFM4B</t>
  </si>
  <si>
    <t>Carolina Pereira Hagemann Total</t>
  </si>
  <si>
    <t>Daniela Pareja Garcia Sarmento</t>
  </si>
  <si>
    <t xml:space="preserve">Joinville → Brasília </t>
  </si>
  <si>
    <t>Latam</t>
  </si>
  <si>
    <t>EGEAQM</t>
  </si>
  <si>
    <t xml:space="preserve">21/11 09h 18h - Reunião GT de Planejamento Fórum dos Presidentes em Brasília; 
22/11 09h 17h Seminário Nacional da ATHIS FNA em Brasília
</t>
  </si>
  <si>
    <t>Navegantes  ← Brasília</t>
  </si>
  <si>
    <t>XQ3MXK</t>
  </si>
  <si>
    <t>Florianópolis ← Brasília</t>
  </si>
  <si>
    <t>PCMDYP</t>
  </si>
  <si>
    <t>28/11 08:30 10:00 - Seminário Interativo em ATHIS Câmara dos Deputados - Distrito Federal</t>
  </si>
  <si>
    <t>Daniela Pareja Garcia Sarmento Total</t>
  </si>
  <si>
    <t>Leonardo Porto Bragaglia</t>
  </si>
  <si>
    <t>N84RYD</t>
  </si>
  <si>
    <t xml:space="preserve">07/12 08h30min 13h30min - 86ª Sessão Plenária Ordinária do CAU/SC </t>
  </si>
  <si>
    <t>Leonardo Porto Bragaglia Total</t>
  </si>
  <si>
    <t>Luiz Antonio de Souza</t>
  </si>
  <si>
    <t>Salvador → Navegantes</t>
  </si>
  <si>
    <t>BIU2XM</t>
  </si>
  <si>
    <t xml:space="preserve">11 e 12/11 09h 18h - Participar na condição de jurada do 6º Prêmio para Estudantes de Arquitetura e Urbanismo de Santa Catarina </t>
  </si>
  <si>
    <t>Salvador ← Florianópolis</t>
  </si>
  <si>
    <t>KXLVFV</t>
  </si>
  <si>
    <t>Luiz Antonio de Souza Total</t>
  </si>
  <si>
    <t>165B</t>
  </si>
  <si>
    <t>Maurício Andre Giusti</t>
  </si>
  <si>
    <t xml:space="preserve">Chapecó → Belo Horizonte </t>
  </si>
  <si>
    <t>L8ILUL</t>
  </si>
  <si>
    <t xml:space="preserve">Chapecó  ← Belo Horizonte </t>
  </si>
  <si>
    <t>RJP9VA</t>
  </si>
  <si>
    <t>Maurício Andre Giusti Total</t>
  </si>
  <si>
    <t>Pedro da Luz Moreira</t>
  </si>
  <si>
    <t>Rio Janeiro → Navegantes</t>
  </si>
  <si>
    <t>AENRRT</t>
  </si>
  <si>
    <t xml:space="preserve">09/11 19h 22h - evento Preparatório do XXVII Congresso Mundial de Arquitetos – UIA-RIO/2020 </t>
  </si>
  <si>
    <t>Rio Janeiro ← Navegantes</t>
  </si>
  <si>
    <t>DMLBXB</t>
  </si>
  <si>
    <t>Pedro da Luz Moreira Total</t>
  </si>
  <si>
    <t>Total - Conselheiros e Convidados</t>
  </si>
  <si>
    <t>RESUMO DE DEZEMBRO</t>
  </si>
  <si>
    <t>Total Geral</t>
  </si>
  <si>
    <t>Publicado em 13/03/2019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</si>
</sst>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7" fillId="4" borderId="2" xfId="0" applyFont="1" applyFill="1" applyBorder="1" applyAlignment="1">
      <alignment horizontal="right" vertical="center"/>
    </xf>
    <xf numFmtId="166" fontId="7" fillId="4" borderId="3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Normal="100" workbookViewId="0">
      <selection activeCell="A51" sqref="A5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s="11" customFormat="1" ht="22.5" outlineLevel="2" x14ac:dyDescent="0.25">
      <c r="A6" s="6">
        <v>162</v>
      </c>
      <c r="B6" s="7">
        <v>43803</v>
      </c>
      <c r="C6" s="6" t="s">
        <v>13</v>
      </c>
      <c r="D6" s="6" t="s">
        <v>14</v>
      </c>
      <c r="E6" s="6" t="s">
        <v>15</v>
      </c>
      <c r="F6" s="8">
        <v>43425.652777777781</v>
      </c>
      <c r="G6" s="8">
        <v>43427.635416666664</v>
      </c>
      <c r="H6" s="6" t="s">
        <v>16</v>
      </c>
      <c r="I6" s="6" t="s">
        <v>17</v>
      </c>
      <c r="J6" s="9">
        <v>1466.23</v>
      </c>
      <c r="K6" s="10" t="s">
        <v>18</v>
      </c>
    </row>
    <row r="7" spans="1:11" s="11" customFormat="1" outlineLevel="1" x14ac:dyDescent="0.25">
      <c r="A7" s="12"/>
      <c r="B7" s="13"/>
      <c r="C7" s="14" t="s">
        <v>19</v>
      </c>
      <c r="D7" s="15"/>
      <c r="E7" s="15"/>
      <c r="F7" s="16"/>
      <c r="G7" s="16"/>
      <c r="H7" s="15"/>
      <c r="I7" s="15"/>
      <c r="J7" s="17">
        <f>SUBTOTAL(9,J6:J6)</f>
        <v>1466.23</v>
      </c>
      <c r="K7" s="18"/>
    </row>
    <row r="8" spans="1:11" s="11" customFormat="1" ht="22.5" outlineLevel="2" x14ac:dyDescent="0.25">
      <c r="A8" s="19">
        <v>172</v>
      </c>
      <c r="B8" s="20">
        <v>43803</v>
      </c>
      <c r="C8" s="19" t="s">
        <v>20</v>
      </c>
      <c r="D8" s="19" t="s">
        <v>14</v>
      </c>
      <c r="E8" s="19" t="s">
        <v>21</v>
      </c>
      <c r="F8" s="21">
        <v>43440.78125</v>
      </c>
      <c r="G8" s="21">
        <v>43442.729166666664</v>
      </c>
      <c r="H8" s="19" t="s">
        <v>22</v>
      </c>
      <c r="I8" s="19" t="s">
        <v>23</v>
      </c>
      <c r="J8" s="22">
        <v>1416.55</v>
      </c>
      <c r="K8" s="23" t="s">
        <v>24</v>
      </c>
    </row>
    <row r="9" spans="1:11" s="11" customFormat="1" outlineLevel="1" x14ac:dyDescent="0.25">
      <c r="A9" s="12"/>
      <c r="B9" s="13"/>
      <c r="C9" s="14" t="s">
        <v>25</v>
      </c>
      <c r="D9" s="15"/>
      <c r="E9" s="15"/>
      <c r="F9" s="16"/>
      <c r="G9" s="16"/>
      <c r="H9" s="15"/>
      <c r="I9" s="15"/>
      <c r="J9" s="17">
        <f>SUBTOTAL(9,J8:J8)</f>
        <v>1416.55</v>
      </c>
      <c r="K9" s="18"/>
    </row>
    <row r="10" spans="1:11" ht="22.5" outlineLevel="2" x14ac:dyDescent="0.25">
      <c r="A10" s="19">
        <v>167</v>
      </c>
      <c r="B10" s="20">
        <v>43803</v>
      </c>
      <c r="C10" s="19" t="s">
        <v>26</v>
      </c>
      <c r="D10" s="19" t="s">
        <v>14</v>
      </c>
      <c r="E10" s="19" t="s">
        <v>15</v>
      </c>
      <c r="F10" s="21">
        <v>43424.784722222219</v>
      </c>
      <c r="G10" s="21">
        <v>43425.885416666664</v>
      </c>
      <c r="H10" s="19" t="s">
        <v>27</v>
      </c>
      <c r="I10" s="19" t="s">
        <v>28</v>
      </c>
      <c r="J10" s="22">
        <v>2007.02</v>
      </c>
      <c r="K10" s="23" t="s">
        <v>29</v>
      </c>
    </row>
    <row r="11" spans="1:11" outlineLevel="1" x14ac:dyDescent="0.25">
      <c r="A11" s="12"/>
      <c r="B11" s="13"/>
      <c r="C11" s="14" t="s">
        <v>30</v>
      </c>
      <c r="D11" s="15"/>
      <c r="E11" s="15"/>
      <c r="F11" s="16"/>
      <c r="G11" s="16"/>
      <c r="H11" s="15"/>
      <c r="I11" s="15"/>
      <c r="J11" s="17">
        <f>SUBTOTAL(9,J10:J10)</f>
        <v>2007.02</v>
      </c>
      <c r="K11" s="18"/>
    </row>
    <row r="12" spans="1:11" ht="22.5" outlineLevel="2" x14ac:dyDescent="0.25">
      <c r="A12" s="19">
        <v>160</v>
      </c>
      <c r="B12" s="20">
        <v>43803</v>
      </c>
      <c r="C12" s="19" t="s">
        <v>31</v>
      </c>
      <c r="D12" s="19" t="s">
        <v>14</v>
      </c>
      <c r="E12" s="19" t="s">
        <v>32</v>
      </c>
      <c r="F12" s="21">
        <v>43425.652777777781</v>
      </c>
      <c r="G12" s="21" t="s">
        <v>33</v>
      </c>
      <c r="H12" s="19" t="s">
        <v>16</v>
      </c>
      <c r="I12" s="19" t="s">
        <v>34</v>
      </c>
      <c r="J12" s="22">
        <v>736.08</v>
      </c>
      <c r="K12" s="23" t="s">
        <v>18</v>
      </c>
    </row>
    <row r="13" spans="1:11" ht="25.5" customHeight="1" outlineLevel="2" x14ac:dyDescent="0.25">
      <c r="A13" s="6">
        <v>161</v>
      </c>
      <c r="B13" s="7">
        <v>43803</v>
      </c>
      <c r="C13" s="6" t="s">
        <v>31</v>
      </c>
      <c r="D13" s="6" t="s">
        <v>14</v>
      </c>
      <c r="E13" s="6" t="s">
        <v>35</v>
      </c>
      <c r="F13" s="8" t="s">
        <v>33</v>
      </c>
      <c r="G13" s="8">
        <v>43429.809027777781</v>
      </c>
      <c r="H13" s="6" t="s">
        <v>36</v>
      </c>
      <c r="I13" s="6" t="s">
        <v>37</v>
      </c>
      <c r="J13" s="9">
        <v>751.05</v>
      </c>
      <c r="K13" s="10" t="s">
        <v>18</v>
      </c>
    </row>
    <row r="14" spans="1:11" outlineLevel="1" x14ac:dyDescent="0.25">
      <c r="A14" s="12"/>
      <c r="B14" s="13"/>
      <c r="C14" s="14" t="s">
        <v>38</v>
      </c>
      <c r="D14" s="15"/>
      <c r="E14" s="15"/>
      <c r="F14" s="16"/>
      <c r="G14" s="16"/>
      <c r="H14" s="15"/>
      <c r="I14" s="15"/>
      <c r="J14" s="17">
        <f>SUBTOTAL(9,J12:J13)</f>
        <v>1487.13</v>
      </c>
      <c r="K14" s="18"/>
    </row>
    <row r="15" spans="1:11" ht="22.5" outlineLevel="2" x14ac:dyDescent="0.25">
      <c r="A15" s="19" t="s">
        <v>39</v>
      </c>
      <c r="B15" s="20"/>
      <c r="C15" s="19" t="s">
        <v>40</v>
      </c>
      <c r="D15" s="19" t="s">
        <v>14</v>
      </c>
      <c r="E15" s="19" t="s">
        <v>41</v>
      </c>
      <c r="F15" s="21">
        <v>43417.590277777781</v>
      </c>
      <c r="G15" s="21">
        <v>43418.986111111109</v>
      </c>
      <c r="H15" s="19" t="s">
        <v>42</v>
      </c>
      <c r="I15" s="19" t="s">
        <v>43</v>
      </c>
      <c r="J15" s="22">
        <v>966.57</v>
      </c>
      <c r="K15" s="23" t="s">
        <v>44</v>
      </c>
    </row>
    <row r="16" spans="1:11" outlineLevel="1" x14ac:dyDescent="0.25">
      <c r="A16" s="12"/>
      <c r="B16" s="13"/>
      <c r="C16" s="14" t="s">
        <v>45</v>
      </c>
      <c r="D16" s="15"/>
      <c r="E16" s="15"/>
      <c r="F16" s="16"/>
      <c r="G16" s="16"/>
      <c r="H16" s="15"/>
      <c r="I16" s="15"/>
      <c r="J16" s="17">
        <f>SUBTOTAL(9,J15:J15)</f>
        <v>966.57</v>
      </c>
      <c r="K16" s="18"/>
    </row>
    <row r="17" spans="1:11" x14ac:dyDescent="0.25">
      <c r="A17" s="12"/>
      <c r="B17" s="13"/>
      <c r="C17" s="24" t="s">
        <v>46</v>
      </c>
      <c r="D17" s="15"/>
      <c r="E17" s="15"/>
      <c r="F17" s="16"/>
      <c r="G17" s="16"/>
      <c r="H17" s="15"/>
      <c r="I17" s="15"/>
      <c r="J17" s="17">
        <f>SUBTOTAL(9,J6:J15)</f>
        <v>7343.4999999999991</v>
      </c>
      <c r="K17" s="18"/>
    </row>
    <row r="18" spans="1:11" x14ac:dyDescent="0.25">
      <c r="A18" s="25"/>
      <c r="B18" s="26"/>
      <c r="C18" s="27"/>
      <c r="D18" s="27"/>
      <c r="E18" s="28"/>
      <c r="F18" s="28"/>
      <c r="G18" s="28"/>
      <c r="H18" s="28"/>
      <c r="I18" s="28"/>
      <c r="J18" s="28"/>
      <c r="K18" s="28"/>
    </row>
    <row r="19" spans="1:11" x14ac:dyDescent="0.25">
      <c r="A19" s="25"/>
      <c r="B19" s="26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34" t="s">
        <v>47</v>
      </c>
      <c r="B20" s="35"/>
      <c r="C20" s="35"/>
      <c r="D20" s="35"/>
      <c r="E20" s="35"/>
      <c r="F20" s="35"/>
      <c r="G20" s="35"/>
      <c r="H20" s="35"/>
      <c r="I20" s="35"/>
      <c r="J20" s="35"/>
      <c r="K20" s="36"/>
    </row>
    <row r="21" spans="1:11" hidden="1" x14ac:dyDescent="0.25"/>
    <row r="22" spans="1:11" ht="22.5" x14ac:dyDescent="0.25">
      <c r="A22" s="2" t="s">
        <v>2</v>
      </c>
      <c r="B22" s="3" t="s">
        <v>3</v>
      </c>
      <c r="C22" s="2" t="s">
        <v>4</v>
      </c>
      <c r="D22" s="2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5" t="s">
        <v>11</v>
      </c>
      <c r="K22" s="3" t="s">
        <v>48</v>
      </c>
    </row>
    <row r="23" spans="1:11" ht="22.5" outlineLevel="2" x14ac:dyDescent="0.25">
      <c r="A23" s="6">
        <v>171</v>
      </c>
      <c r="B23" s="7">
        <v>43803</v>
      </c>
      <c r="C23" s="6" t="s">
        <v>49</v>
      </c>
      <c r="D23" s="6" t="s">
        <v>50</v>
      </c>
      <c r="E23" s="6" t="s">
        <v>51</v>
      </c>
      <c r="F23" s="8">
        <v>43433.677083333336</v>
      </c>
      <c r="G23" s="8">
        <v>43435.677083333336</v>
      </c>
      <c r="H23" s="6" t="s">
        <v>36</v>
      </c>
      <c r="I23" s="6" t="s">
        <v>52</v>
      </c>
      <c r="J23" s="9">
        <v>2506.8500000000004</v>
      </c>
      <c r="K23" s="10" t="s">
        <v>53</v>
      </c>
    </row>
    <row r="24" spans="1:11" outlineLevel="1" x14ac:dyDescent="0.25">
      <c r="A24" s="12"/>
      <c r="B24" s="13"/>
      <c r="C24" s="14" t="s">
        <v>54</v>
      </c>
      <c r="D24" s="15"/>
      <c r="E24" s="15"/>
      <c r="F24" s="16"/>
      <c r="G24" s="16"/>
      <c r="H24" s="15"/>
      <c r="I24" s="15"/>
      <c r="J24" s="17">
        <f>SUBTOTAL(9,J23:J23)</f>
        <v>2506.8500000000004</v>
      </c>
      <c r="K24" s="18"/>
    </row>
    <row r="25" spans="1:11" ht="22.5" outlineLevel="2" x14ac:dyDescent="0.25">
      <c r="A25" s="19">
        <v>168</v>
      </c>
      <c r="B25" s="20">
        <v>43803</v>
      </c>
      <c r="C25" s="19" t="s">
        <v>55</v>
      </c>
      <c r="D25" s="19" t="s">
        <v>56</v>
      </c>
      <c r="E25" s="19" t="s">
        <v>15</v>
      </c>
      <c r="F25" s="21">
        <v>43424.784722222219</v>
      </c>
      <c r="G25" s="21">
        <v>43425.885416666664</v>
      </c>
      <c r="H25" s="19" t="s">
        <v>57</v>
      </c>
      <c r="I25" s="19" t="s">
        <v>58</v>
      </c>
      <c r="J25" s="22">
        <v>2007.02</v>
      </c>
      <c r="K25" s="23" t="s">
        <v>29</v>
      </c>
    </row>
    <row r="26" spans="1:11" outlineLevel="1" x14ac:dyDescent="0.25">
      <c r="A26" s="12"/>
      <c r="B26" s="13"/>
      <c r="C26" s="14" t="s">
        <v>59</v>
      </c>
      <c r="D26" s="15"/>
      <c r="E26" s="15"/>
      <c r="F26" s="16"/>
      <c r="G26" s="16"/>
      <c r="H26" s="15"/>
      <c r="I26" s="15"/>
      <c r="J26" s="17">
        <f>SUBTOTAL(9,J25:J25)</f>
        <v>2007.02</v>
      </c>
      <c r="K26" s="18"/>
    </row>
    <row r="27" spans="1:11" ht="33.75" outlineLevel="2" x14ac:dyDescent="0.25">
      <c r="A27" s="19">
        <v>169</v>
      </c>
      <c r="B27" s="20">
        <v>43803</v>
      </c>
      <c r="C27" s="19" t="s">
        <v>60</v>
      </c>
      <c r="D27" s="19" t="s">
        <v>56</v>
      </c>
      <c r="E27" s="19" t="s">
        <v>61</v>
      </c>
      <c r="F27" s="21">
        <v>43424.798611111109</v>
      </c>
      <c r="G27" s="21" t="s">
        <v>33</v>
      </c>
      <c r="H27" s="19" t="s">
        <v>62</v>
      </c>
      <c r="I27" s="19" t="s">
        <v>63</v>
      </c>
      <c r="J27" s="22">
        <v>1983.27</v>
      </c>
      <c r="K27" s="23" t="s">
        <v>64</v>
      </c>
    </row>
    <row r="28" spans="1:11" ht="33.75" outlineLevel="2" x14ac:dyDescent="0.25">
      <c r="A28" s="6">
        <v>170</v>
      </c>
      <c r="B28" s="7">
        <v>43803</v>
      </c>
      <c r="C28" s="6" t="s">
        <v>60</v>
      </c>
      <c r="D28" s="6" t="s">
        <v>56</v>
      </c>
      <c r="E28" s="6" t="s">
        <v>65</v>
      </c>
      <c r="F28" s="8" t="s">
        <v>33</v>
      </c>
      <c r="G28" s="8">
        <v>43426.75</v>
      </c>
      <c r="H28" s="6" t="s">
        <v>36</v>
      </c>
      <c r="I28" s="6" t="s">
        <v>66</v>
      </c>
      <c r="J28" s="9">
        <v>1013.24</v>
      </c>
      <c r="K28" s="10" t="s">
        <v>64</v>
      </c>
    </row>
    <row r="29" spans="1:11" ht="22.5" outlineLevel="2" x14ac:dyDescent="0.25">
      <c r="A29" s="6">
        <v>173</v>
      </c>
      <c r="B29" s="7">
        <v>43803</v>
      </c>
      <c r="C29" s="6" t="s">
        <v>60</v>
      </c>
      <c r="D29" s="6" t="s">
        <v>56</v>
      </c>
      <c r="E29" s="6" t="s">
        <v>67</v>
      </c>
      <c r="F29" s="8" t="s">
        <v>33</v>
      </c>
      <c r="G29" s="8">
        <v>43433.25</v>
      </c>
      <c r="H29" s="6" t="s">
        <v>27</v>
      </c>
      <c r="I29" s="6" t="s">
        <v>68</v>
      </c>
      <c r="J29" s="9">
        <v>1262.3900000000001</v>
      </c>
      <c r="K29" s="10" t="s">
        <v>69</v>
      </c>
    </row>
    <row r="30" spans="1:11" outlineLevel="1" x14ac:dyDescent="0.25">
      <c r="A30" s="12"/>
      <c r="B30" s="13"/>
      <c r="C30" s="14" t="s">
        <v>70</v>
      </c>
      <c r="D30" s="15"/>
      <c r="E30" s="15"/>
      <c r="F30" s="16"/>
      <c r="G30" s="16"/>
      <c r="H30" s="15"/>
      <c r="I30" s="15"/>
      <c r="J30" s="17">
        <f>SUBTOTAL(9,J27:J29)</f>
        <v>4258.9000000000005</v>
      </c>
      <c r="K30" s="18"/>
    </row>
    <row r="31" spans="1:11" ht="22.5" outlineLevel="2" x14ac:dyDescent="0.25">
      <c r="A31" s="19">
        <v>174</v>
      </c>
      <c r="B31" s="20">
        <v>43803</v>
      </c>
      <c r="C31" s="19" t="s">
        <v>71</v>
      </c>
      <c r="D31" s="19" t="s">
        <v>56</v>
      </c>
      <c r="E31" s="19" t="s">
        <v>41</v>
      </c>
      <c r="F31" s="21">
        <v>43805.590277777781</v>
      </c>
      <c r="G31" s="21">
        <v>43806.986111111109</v>
      </c>
      <c r="H31" s="19" t="s">
        <v>16</v>
      </c>
      <c r="I31" s="19" t="s">
        <v>72</v>
      </c>
      <c r="J31" s="22">
        <f>860+54.57</f>
        <v>914.57</v>
      </c>
      <c r="K31" s="23" t="s">
        <v>73</v>
      </c>
    </row>
    <row r="32" spans="1:11" outlineLevel="1" x14ac:dyDescent="0.25">
      <c r="A32" s="12"/>
      <c r="B32" s="13"/>
      <c r="C32" s="14" t="s">
        <v>74</v>
      </c>
      <c r="D32" s="15"/>
      <c r="E32" s="15"/>
      <c r="F32" s="16"/>
      <c r="G32" s="16"/>
      <c r="H32" s="15"/>
      <c r="I32" s="15"/>
      <c r="J32" s="17">
        <f>SUBTOTAL(9,J31:J31)</f>
        <v>914.57</v>
      </c>
      <c r="K32" s="18"/>
    </row>
    <row r="33" spans="1:11" ht="22.5" outlineLevel="2" x14ac:dyDescent="0.25">
      <c r="A33" s="19">
        <v>163</v>
      </c>
      <c r="B33" s="20">
        <v>43803</v>
      </c>
      <c r="C33" s="19" t="s">
        <v>75</v>
      </c>
      <c r="D33" s="19" t="s">
        <v>50</v>
      </c>
      <c r="E33" s="19" t="s">
        <v>76</v>
      </c>
      <c r="F33" s="21">
        <v>43411.576388888891</v>
      </c>
      <c r="G33" s="21" t="s">
        <v>33</v>
      </c>
      <c r="H33" s="19" t="s">
        <v>36</v>
      </c>
      <c r="I33" s="19" t="s">
        <v>77</v>
      </c>
      <c r="J33" s="22">
        <v>834.29</v>
      </c>
      <c r="K33" s="23" t="s">
        <v>78</v>
      </c>
    </row>
    <row r="34" spans="1:11" ht="22.5" outlineLevel="2" x14ac:dyDescent="0.25">
      <c r="A34" s="6">
        <v>164</v>
      </c>
      <c r="B34" s="7">
        <v>43803</v>
      </c>
      <c r="C34" s="6" t="s">
        <v>75</v>
      </c>
      <c r="D34" s="6" t="s">
        <v>50</v>
      </c>
      <c r="E34" s="6" t="s">
        <v>79</v>
      </c>
      <c r="F34" s="8" t="s">
        <v>33</v>
      </c>
      <c r="G34" s="8">
        <v>43416.791666666664</v>
      </c>
      <c r="H34" s="6" t="s">
        <v>16</v>
      </c>
      <c r="I34" s="6" t="s">
        <v>80</v>
      </c>
      <c r="J34" s="9">
        <v>807.75</v>
      </c>
      <c r="K34" s="10" t="s">
        <v>78</v>
      </c>
    </row>
    <row r="35" spans="1:11" outlineLevel="1" x14ac:dyDescent="0.25">
      <c r="A35" s="12"/>
      <c r="B35" s="13"/>
      <c r="C35" s="14" t="s">
        <v>81</v>
      </c>
      <c r="D35" s="15"/>
      <c r="E35" s="15"/>
      <c r="F35" s="16"/>
      <c r="G35" s="16"/>
      <c r="H35" s="15"/>
      <c r="I35" s="15"/>
      <c r="J35" s="17">
        <f>SUBTOTAL(9,J33:J34)</f>
        <v>1642.04</v>
      </c>
      <c r="K35" s="18"/>
    </row>
    <row r="36" spans="1:11" ht="22.5" outlineLevel="2" x14ac:dyDescent="0.25">
      <c r="A36" s="19" t="s">
        <v>82</v>
      </c>
      <c r="B36" s="20">
        <v>43803</v>
      </c>
      <c r="C36" s="19" t="s">
        <v>83</v>
      </c>
      <c r="D36" s="19" t="s">
        <v>56</v>
      </c>
      <c r="E36" s="19" t="s">
        <v>84</v>
      </c>
      <c r="F36" s="21">
        <v>43425.649305555555</v>
      </c>
      <c r="G36" s="21" t="s">
        <v>33</v>
      </c>
      <c r="H36" s="19" t="s">
        <v>27</v>
      </c>
      <c r="I36" s="19" t="s">
        <v>85</v>
      </c>
      <c r="J36" s="22">
        <v>1466.81</v>
      </c>
      <c r="K36" s="23" t="s">
        <v>18</v>
      </c>
    </row>
    <row r="37" spans="1:11" ht="22.5" outlineLevel="2" x14ac:dyDescent="0.25">
      <c r="A37" s="6">
        <v>166</v>
      </c>
      <c r="B37" s="7">
        <v>43803</v>
      </c>
      <c r="C37" s="6" t="s">
        <v>83</v>
      </c>
      <c r="D37" s="6" t="s">
        <v>56</v>
      </c>
      <c r="E37" s="6" t="s">
        <v>86</v>
      </c>
      <c r="F37" s="8" t="s">
        <v>33</v>
      </c>
      <c r="G37" s="8">
        <v>43428.555555555555</v>
      </c>
      <c r="H37" s="6" t="s">
        <v>16</v>
      </c>
      <c r="I37" s="6" t="s">
        <v>87</v>
      </c>
      <c r="J37" s="9">
        <v>1185.71</v>
      </c>
      <c r="K37" s="10" t="s">
        <v>18</v>
      </c>
    </row>
    <row r="38" spans="1:11" outlineLevel="1" x14ac:dyDescent="0.25">
      <c r="A38" s="12"/>
      <c r="B38" s="13"/>
      <c r="C38" s="14" t="s">
        <v>88</v>
      </c>
      <c r="D38" s="15"/>
      <c r="E38" s="15"/>
      <c r="F38" s="16"/>
      <c r="G38" s="16"/>
      <c r="H38" s="15"/>
      <c r="I38" s="15"/>
      <c r="J38" s="17">
        <f>SUBTOTAL(9,J36:J37)</f>
        <v>2652.52</v>
      </c>
      <c r="K38" s="18"/>
    </row>
    <row r="39" spans="1:11" ht="22.5" outlineLevel="2" x14ac:dyDescent="0.25">
      <c r="A39" s="19">
        <v>158</v>
      </c>
      <c r="B39" s="20">
        <v>43803</v>
      </c>
      <c r="C39" s="19" t="s">
        <v>89</v>
      </c>
      <c r="D39" s="19" t="s">
        <v>50</v>
      </c>
      <c r="E39" s="19" t="s">
        <v>90</v>
      </c>
      <c r="F39" s="21">
        <v>43411.454861111109</v>
      </c>
      <c r="G39" s="21" t="s">
        <v>33</v>
      </c>
      <c r="H39" s="19" t="s">
        <v>27</v>
      </c>
      <c r="I39" s="19" t="s">
        <v>91</v>
      </c>
      <c r="J39" s="22">
        <v>949.16</v>
      </c>
      <c r="K39" s="23" t="s">
        <v>92</v>
      </c>
    </row>
    <row r="40" spans="1:11" ht="22.5" outlineLevel="2" x14ac:dyDescent="0.25">
      <c r="A40" s="6">
        <v>159</v>
      </c>
      <c r="B40" s="7">
        <v>43803</v>
      </c>
      <c r="C40" s="6" t="s">
        <v>89</v>
      </c>
      <c r="D40" s="6" t="s">
        <v>50</v>
      </c>
      <c r="E40" s="6" t="s">
        <v>93</v>
      </c>
      <c r="F40" s="8" t="s">
        <v>33</v>
      </c>
      <c r="G40" s="8">
        <v>43414.788194444445</v>
      </c>
      <c r="H40" s="6" t="s">
        <v>62</v>
      </c>
      <c r="I40" s="6" t="s">
        <v>94</v>
      </c>
      <c r="J40" s="9">
        <v>709.57</v>
      </c>
      <c r="K40" s="10" t="s">
        <v>92</v>
      </c>
    </row>
    <row r="41" spans="1:11" outlineLevel="1" x14ac:dyDescent="0.25">
      <c r="A41" s="12"/>
      <c r="B41" s="13"/>
      <c r="C41" s="14" t="s">
        <v>95</v>
      </c>
      <c r="D41" s="15"/>
      <c r="E41" s="15"/>
      <c r="F41" s="16"/>
      <c r="G41" s="16"/>
      <c r="H41" s="15"/>
      <c r="I41" s="15"/>
      <c r="J41" s="17">
        <f>SUBTOTAL(9,J39:J40)</f>
        <v>1658.73</v>
      </c>
      <c r="K41" s="18"/>
    </row>
    <row r="42" spans="1:11" x14ac:dyDescent="0.25">
      <c r="A42" s="12"/>
      <c r="B42" s="13"/>
      <c r="C42" s="24" t="s">
        <v>96</v>
      </c>
      <c r="D42" s="15"/>
      <c r="E42" s="15"/>
      <c r="F42" s="16"/>
      <c r="G42" s="16"/>
      <c r="H42" s="15"/>
      <c r="I42" s="15"/>
      <c r="J42" s="17">
        <f>SUBTOTAL(9,J23:J40)</f>
        <v>15640.630000000001</v>
      </c>
      <c r="K42" s="18"/>
    </row>
    <row r="45" spans="1:11" x14ac:dyDescent="0.25">
      <c r="A45" s="33" t="s">
        <v>97</v>
      </c>
      <c r="B45" s="33"/>
      <c r="C45" s="33"/>
      <c r="D45" s="33"/>
      <c r="E45" s="33"/>
      <c r="F45" s="33"/>
    </row>
    <row r="46" spans="1:11" x14ac:dyDescent="0.25">
      <c r="A46" s="29"/>
      <c r="B46" s="30"/>
      <c r="C46" s="30"/>
      <c r="D46" s="30"/>
      <c r="E46" s="24" t="s">
        <v>46</v>
      </c>
      <c r="F46" s="31">
        <f>J17</f>
        <v>7343.4999999999991</v>
      </c>
    </row>
    <row r="47" spans="1:11" x14ac:dyDescent="0.25">
      <c r="A47" s="29"/>
      <c r="B47" s="30"/>
      <c r="C47" s="30"/>
      <c r="D47" s="30"/>
      <c r="E47" s="24" t="s">
        <v>96</v>
      </c>
      <c r="F47" s="31">
        <f>J42</f>
        <v>15640.630000000001</v>
      </c>
    </row>
    <row r="48" spans="1:11" x14ac:dyDescent="0.25">
      <c r="A48" s="29"/>
      <c r="B48" s="30"/>
      <c r="C48" s="30"/>
      <c r="D48" s="30"/>
      <c r="E48" s="24" t="s">
        <v>98</v>
      </c>
      <c r="F48" s="31">
        <f t="shared" ref="F48" si="0">SUM(F46:F47)</f>
        <v>22984.13</v>
      </c>
    </row>
    <row r="50" spans="1:1" x14ac:dyDescent="0.25">
      <c r="A50" s="32" t="s">
        <v>99</v>
      </c>
    </row>
  </sheetData>
  <mergeCells count="4">
    <mergeCell ref="A2:K2"/>
    <mergeCell ref="A3:K3"/>
    <mergeCell ref="A20:K20"/>
    <mergeCell ref="A45:F45"/>
  </mergeCells>
  <conditionalFormatting sqref="A18:I19">
    <cfRule type="expression" dxfId="6" priority="13">
      <formula>OR(#REF!="",AND(#REF!&lt;&gt;"",#REF!=""))</formula>
    </cfRule>
  </conditionalFormatting>
  <conditionalFormatting sqref="A18:I19">
    <cfRule type="expression" priority="14">
      <formula>OR(#REF!="",AND(#REF!&lt;&gt;"",#REF!=""))</formula>
    </cfRule>
  </conditionalFormatting>
  <conditionalFormatting sqref="K18:K19">
    <cfRule type="expression" dxfId="5" priority="11">
      <formula>OR(#REF!="",AND(#REF!&lt;&gt;"",#REF!=""))</formula>
    </cfRule>
  </conditionalFormatting>
  <conditionalFormatting sqref="K18:K19">
    <cfRule type="expression" priority="12">
      <formula>OR(#REF!="",AND(#REF!&lt;&gt;"",#REF!=""))</formula>
    </cfRule>
  </conditionalFormatting>
  <conditionalFormatting sqref="A46:E48">
    <cfRule type="expression" dxfId="4" priority="9">
      <formula>OR(#REF!="",AND(#REF!&lt;&gt;"",#REF!=""))</formula>
    </cfRule>
  </conditionalFormatting>
  <conditionalFormatting sqref="A46:E48">
    <cfRule type="expression" priority="10">
      <formula>OR(#REF!="",AND(#REF!&lt;&gt;"",#REF!=""))</formula>
    </cfRule>
  </conditionalFormatting>
  <conditionalFormatting sqref="F48 F46">
    <cfRule type="expression" dxfId="3" priority="7">
      <formula>OR(#REF!="",AND(#REF!&lt;&gt;"",#REF!=""))</formula>
    </cfRule>
  </conditionalFormatting>
  <conditionalFormatting sqref="F48 F46">
    <cfRule type="expression" priority="8">
      <formula>OR(#REF!="",AND(#REF!&lt;&gt;"",#REF!=""))</formula>
    </cfRule>
  </conditionalFormatting>
  <conditionalFormatting sqref="F47">
    <cfRule type="expression" dxfId="2" priority="5">
      <formula>OR(#REF!="",AND(#REF!&lt;&gt;"",#REF!=""))</formula>
    </cfRule>
  </conditionalFormatting>
  <conditionalFormatting sqref="F47">
    <cfRule type="expression" priority="6">
      <formula>OR(#REF!="",AND(#REF!&lt;&gt;"",#REF!=""))</formula>
    </cfRule>
  </conditionalFormatting>
  <conditionalFormatting sqref="C17">
    <cfRule type="expression" dxfId="1" priority="3">
      <formula>OR(#REF!="",AND(#REF!&lt;&gt;"",#REF!=""))</formula>
    </cfRule>
  </conditionalFormatting>
  <conditionalFormatting sqref="C17">
    <cfRule type="expression" priority="4">
      <formula>OR(#REF!="",AND(#REF!&lt;&gt;"",#REF!=""))</formula>
    </cfRule>
  </conditionalFormatting>
  <conditionalFormatting sqref="C42">
    <cfRule type="expression" dxfId="0" priority="1">
      <formula>OR(#REF!="",AND(#REF!&lt;&gt;"",#REF!=""))</formula>
    </cfRule>
  </conditionalFormatting>
  <conditionalFormatting sqref="C4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2019-02-01T16:27:27Z</dcterms:created>
  <dcterms:modified xsi:type="dcterms:W3CDTF">2019-03-13T12:38:39Z</dcterms:modified>
</cp:coreProperties>
</file>