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19\"/>
    </mc:Choice>
  </mc:AlternateContent>
  <bookViews>
    <workbookView xWindow="0" yWindow="0" windowWidth="20490" windowHeight="7650"/>
  </bookViews>
  <sheets>
    <sheet name="FE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J22" i="1"/>
  <c r="J27" i="1" s="1"/>
  <c r="F32" i="1" s="1"/>
  <c r="J12" i="1"/>
  <c r="F31" i="1" s="1"/>
  <c r="F33" i="1" s="1"/>
  <c r="J11" i="1"/>
  <c r="J9" i="1"/>
  <c r="J7" i="1"/>
</calcChain>
</file>

<file path=xl/sharedStrings.xml><?xml version="1.0" encoding="utf-8"?>
<sst xmlns="http://schemas.openxmlformats.org/spreadsheetml/2006/main" count="103" uniqueCount="60">
  <si>
    <t>PASSAGENS AÉREAS - FEVEREIRO/2019</t>
  </si>
  <si>
    <t>FUNCIONÁRIOS</t>
  </si>
  <si>
    <t>Nº</t>
  </si>
  <si>
    <t>Data
Liquidação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</si>
  <si>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</si>
  <si>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</si>
  <si>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</si>
  <si>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</si>
  <si>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</si>
  <si>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</si>
  <si>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</si>
  <si>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</si>
  <si>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</si>
  <si>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Laraue Pommerening</t>
  </si>
  <si>
    <t>Empregado</t>
  </si>
  <si>
    <t>Florianópolis ↔ Chapecó</t>
  </si>
  <si>
    <t xml:space="preserve"> Azul </t>
  </si>
  <si>
    <t>JDNHFJ</t>
  </si>
  <si>
    <t xml:space="preserve">22/01 10h 13h - 1ª Abertura do Pregão presencial 01/2019, com objetivo de contratar sala COWORKING da unidade de Chapecó </t>
  </si>
  <si>
    <t>Laraue Pommerening Total</t>
  </si>
  <si>
    <t>Letícia Hasckel Gewehr</t>
  </si>
  <si>
    <t xml:space="preserve">  Azul  </t>
  </si>
  <si>
    <t>Letícia Hasckel Gewehr Total</t>
  </si>
  <si>
    <t>Yve Sarkis da Costa</t>
  </si>
  <si>
    <t>Azul</t>
  </si>
  <si>
    <t>Yve Sarkis da Costa Total</t>
  </si>
  <si>
    <t>Total - Funcionários</t>
  </si>
  <si>
    <t>CONSELHEIROS/CONVIDADOS</t>
  </si>
  <si>
    <t>Descrição</t>
  </si>
  <si>
    <t>Daniela Pareja Garcia Sarmento</t>
  </si>
  <si>
    <t>Conselheiro</t>
  </si>
  <si>
    <t>Florianópolis → Belo Horizonte</t>
  </si>
  <si>
    <t>-</t>
  </si>
  <si>
    <t>Latam</t>
  </si>
  <si>
    <t>FDLADU</t>
  </si>
  <si>
    <t xml:space="preserve">24/01 - Reunião do GT de Planejamento Estratégico do Fórum de Presidentes </t>
  </si>
  <si>
    <t>Florianópolis ← Belo Horizonte</t>
  </si>
  <si>
    <t>TDCS5Z</t>
  </si>
  <si>
    <t>Navegantes → Salvador</t>
  </si>
  <si>
    <t>JYTE8C</t>
  </si>
  <si>
    <t xml:space="preserve">31/01 - Reunião do Fórum de Presidentes dos CAU/UF </t>
  </si>
  <si>
    <t>Florianópolis ← Salvador</t>
  </si>
  <si>
    <t>Gol</t>
  </si>
  <si>
    <t>MMUTND</t>
  </si>
  <si>
    <t>Daniela Pareja Garcia Sarmento Total</t>
  </si>
  <si>
    <t>Maurício Andre Giusti</t>
  </si>
  <si>
    <t>Chapecó ↔ Florianópolis</t>
  </si>
  <si>
    <t>Avianca</t>
  </si>
  <si>
    <t>PY5LQB</t>
  </si>
  <si>
    <t>17/01 08h30min 14h30min - 87ª Reunião Plenária do CAU/SC</t>
  </si>
  <si>
    <t>Chapecó → Florianópolis</t>
  </si>
  <si>
    <t>MXV85M</t>
  </si>
  <si>
    <t xml:space="preserve">30/01 09h 17h - 1ª Reunião Ordinária CEP-CAU/SC </t>
  </si>
  <si>
    <t>Chapecó ← Florianópolis</t>
  </si>
  <si>
    <t>CLBGSB</t>
  </si>
  <si>
    <t>Maurício Andre Giusti Total</t>
  </si>
  <si>
    <t>Total - Conselheiros e Convidados</t>
  </si>
  <si>
    <t>RESUMO DE FEVEREIRO</t>
  </si>
  <si>
    <t>Total Geral</t>
  </si>
  <si>
    <t>Publicado em 08/04/2019 por Isabella Pereira de Sousa - 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</si>
</sst>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#,##0.00_ ;[Red]\-#,##0.00\ "/>
    <numFmt numFmtId="166" formatCode="dd/mm"/>
    <numFmt numFmtId="167" formatCode="dd/mm\ hh: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right" vertical="center"/>
    </xf>
    <xf numFmtId="166" fontId="6" fillId="4" borderId="3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167" fontId="6" fillId="4" borderId="1" xfId="0" applyNumberFormat="1" applyFont="1" applyFill="1" applyBorder="1" applyAlignment="1">
      <alignment horizontal="center" vertical="center"/>
    </xf>
    <xf numFmtId="4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7" fontId="5" fillId="0" borderId="5" xfId="0" applyNumberFormat="1" applyFont="1" applyFill="1" applyBorder="1" applyAlignment="1">
      <alignment horizontal="center" vertical="center" wrapText="1"/>
    </xf>
    <xf numFmtId="4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4" borderId="2" xfId="0" applyNumberFormat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</cellXfs>
  <cellStyles count="2">
    <cellStyle name="Moeda" xfId="1" builtinId="4"/>
    <cellStyle name="Normal" xfId="0" builtinId="0"/>
  </cellStyles>
  <dxfs count="7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171451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tabSelected="1" zoomScaleNormal="100" workbookViewId="0">
      <selection activeCell="A36" sqref="A36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17" customWidth="1"/>
    <col min="4" max="4" width="12.42578125" customWidth="1"/>
    <col min="5" max="5" width="14.85546875" bestFit="1" customWidth="1"/>
    <col min="6" max="6" width="9.7109375" bestFit="1" customWidth="1"/>
    <col min="7" max="7" width="10.5703125" bestFit="1" customWidth="1"/>
    <col min="8" max="9" width="10.5703125" customWidth="1"/>
    <col min="10" max="10" width="10.7109375" customWidth="1"/>
    <col min="11" max="11" width="69.5703125" customWidth="1"/>
  </cols>
  <sheetData>
    <row r="1" spans="1:11" ht="57" customHeight="1" x14ac:dyDescent="0.25">
      <c r="E1" s="1"/>
      <c r="F1" s="1"/>
      <c r="G1" s="1"/>
      <c r="H1" s="1"/>
      <c r="I1" s="1"/>
      <c r="J1" s="1"/>
    </row>
    <row r="2" spans="1:1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hidden="1" x14ac:dyDescent="0.25"/>
    <row r="5" spans="1:11" ht="25.5" customHeight="1" x14ac:dyDescent="0.25">
      <c r="A5" s="6" t="s">
        <v>2</v>
      </c>
      <c r="B5" s="7" t="s">
        <v>3</v>
      </c>
      <c r="C5" s="6" t="s">
        <v>4</v>
      </c>
      <c r="D5" s="6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9" t="s">
        <v>11</v>
      </c>
      <c r="K5" s="7" t="s">
        <v>12</v>
      </c>
    </row>
    <row r="6" spans="1:11" ht="22.5" outlineLevel="2" x14ac:dyDescent="0.25">
      <c r="A6" s="10">
        <v>1</v>
      </c>
      <c r="B6" s="11">
        <v>43500</v>
      </c>
      <c r="C6" s="10" t="s">
        <v>13</v>
      </c>
      <c r="D6" s="10" t="s">
        <v>14</v>
      </c>
      <c r="E6" s="10" t="s">
        <v>15</v>
      </c>
      <c r="F6" s="12">
        <v>43486.635416666664</v>
      </c>
      <c r="G6" s="12">
        <v>43487.704861111109</v>
      </c>
      <c r="H6" s="10" t="s">
        <v>16</v>
      </c>
      <c r="I6" s="10" t="s">
        <v>17</v>
      </c>
      <c r="J6" s="13">
        <v>666.44999999999993</v>
      </c>
      <c r="K6" s="14" t="s">
        <v>18</v>
      </c>
    </row>
    <row r="7" spans="1:11" outlineLevel="1" x14ac:dyDescent="0.25">
      <c r="A7" s="15"/>
      <c r="B7" s="16"/>
      <c r="C7" s="17" t="s">
        <v>19</v>
      </c>
      <c r="D7" s="18"/>
      <c r="E7" s="18"/>
      <c r="F7" s="19"/>
      <c r="G7" s="19"/>
      <c r="H7" s="18"/>
      <c r="I7" s="18"/>
      <c r="J7" s="20">
        <f>SUBTOTAL(9,J6:J6)</f>
        <v>666.44999999999993</v>
      </c>
      <c r="K7" s="21"/>
    </row>
    <row r="8" spans="1:11" ht="22.5" outlineLevel="2" x14ac:dyDescent="0.25">
      <c r="A8" s="22">
        <v>1</v>
      </c>
      <c r="B8" s="23">
        <v>43500</v>
      </c>
      <c r="C8" s="22" t="s">
        <v>20</v>
      </c>
      <c r="D8" s="22" t="s">
        <v>14</v>
      </c>
      <c r="E8" s="22" t="s">
        <v>15</v>
      </c>
      <c r="F8" s="24">
        <v>43486.635416666664</v>
      </c>
      <c r="G8" s="24">
        <v>43487.704861111109</v>
      </c>
      <c r="H8" s="22" t="s">
        <v>21</v>
      </c>
      <c r="I8" s="22" t="s">
        <v>17</v>
      </c>
      <c r="J8" s="25">
        <v>666.44999999999993</v>
      </c>
      <c r="K8" s="26" t="s">
        <v>18</v>
      </c>
    </row>
    <row r="9" spans="1:11" outlineLevel="1" x14ac:dyDescent="0.25">
      <c r="A9" s="15"/>
      <c r="B9" s="16"/>
      <c r="C9" s="17" t="s">
        <v>22</v>
      </c>
      <c r="D9" s="18"/>
      <c r="E9" s="18"/>
      <c r="F9" s="19"/>
      <c r="G9" s="19"/>
      <c r="H9" s="18"/>
      <c r="I9" s="18"/>
      <c r="J9" s="20">
        <f>SUBTOTAL(9,J8:J8)</f>
        <v>666.44999999999993</v>
      </c>
      <c r="K9" s="21"/>
    </row>
    <row r="10" spans="1:11" ht="22.5" outlineLevel="2" x14ac:dyDescent="0.25">
      <c r="A10" s="22">
        <v>1</v>
      </c>
      <c r="B10" s="23">
        <v>43500</v>
      </c>
      <c r="C10" s="22" t="s">
        <v>23</v>
      </c>
      <c r="D10" s="22" t="s">
        <v>14</v>
      </c>
      <c r="E10" s="22" t="s">
        <v>15</v>
      </c>
      <c r="F10" s="24">
        <v>43486.635416666664</v>
      </c>
      <c r="G10" s="24">
        <v>43487.704861111109</v>
      </c>
      <c r="H10" s="22" t="s">
        <v>24</v>
      </c>
      <c r="I10" s="22" t="s">
        <v>17</v>
      </c>
      <c r="J10" s="25">
        <v>666.44999999999993</v>
      </c>
      <c r="K10" s="26" t="s">
        <v>18</v>
      </c>
    </row>
    <row r="11" spans="1:11" outlineLevel="1" x14ac:dyDescent="0.25">
      <c r="A11" s="15"/>
      <c r="B11" s="16"/>
      <c r="C11" s="17" t="s">
        <v>25</v>
      </c>
      <c r="D11" s="18"/>
      <c r="E11" s="18"/>
      <c r="F11" s="19"/>
      <c r="G11" s="19"/>
      <c r="H11" s="18"/>
      <c r="I11" s="18"/>
      <c r="J11" s="20">
        <f>SUBTOTAL(9,J10:J10)</f>
        <v>666.44999999999993</v>
      </c>
      <c r="K11" s="21"/>
    </row>
    <row r="12" spans="1:11" x14ac:dyDescent="0.25">
      <c r="A12" s="15"/>
      <c r="B12" s="16"/>
      <c r="C12" s="27" t="s">
        <v>26</v>
      </c>
      <c r="D12" s="18"/>
      <c r="E12" s="18"/>
      <c r="F12" s="19"/>
      <c r="G12" s="19"/>
      <c r="H12" s="18"/>
      <c r="I12" s="18"/>
      <c r="J12" s="20">
        <f>SUBTOTAL(9,J6:J10)</f>
        <v>1999.35</v>
      </c>
      <c r="K12" s="21"/>
    </row>
    <row r="13" spans="1:11" s="32" customFormat="1" x14ac:dyDescent="0.25">
      <c r="A13" s="28"/>
      <c r="B13" s="29"/>
      <c r="C13" s="30"/>
      <c r="D13" s="30"/>
      <c r="E13" s="31"/>
      <c r="F13" s="31"/>
      <c r="G13" s="31"/>
      <c r="H13" s="31"/>
      <c r="I13" s="31"/>
      <c r="J13" s="31"/>
      <c r="K13" s="31"/>
    </row>
    <row r="14" spans="1:11" s="32" customFormat="1" x14ac:dyDescent="0.25">
      <c r="A14" s="28"/>
      <c r="B14" s="29"/>
      <c r="C14" s="30"/>
      <c r="D14" s="30"/>
      <c r="E14" s="31"/>
      <c r="F14" s="31"/>
      <c r="G14" s="31"/>
      <c r="H14" s="31"/>
      <c r="I14" s="31"/>
      <c r="J14" s="31"/>
      <c r="K14" s="31"/>
    </row>
    <row r="15" spans="1:11" x14ac:dyDescent="0.25">
      <c r="A15" s="3" t="s">
        <v>27</v>
      </c>
      <c r="B15" s="4"/>
      <c r="C15" s="4"/>
      <c r="D15" s="4"/>
      <c r="E15" s="4"/>
      <c r="F15" s="4"/>
      <c r="G15" s="4"/>
      <c r="H15" s="4"/>
      <c r="I15" s="4"/>
      <c r="J15" s="4"/>
      <c r="K15" s="5"/>
    </row>
    <row r="17" spans="1:11" ht="25.5" customHeight="1" x14ac:dyDescent="0.25">
      <c r="A17" s="6" t="s">
        <v>2</v>
      </c>
      <c r="B17" s="7" t="s">
        <v>3</v>
      </c>
      <c r="C17" s="6" t="s">
        <v>4</v>
      </c>
      <c r="D17" s="6" t="s">
        <v>5</v>
      </c>
      <c r="E17" s="8" t="s">
        <v>6</v>
      </c>
      <c r="F17" s="8" t="s">
        <v>7</v>
      </c>
      <c r="G17" s="8" t="s">
        <v>8</v>
      </c>
      <c r="H17" s="8" t="s">
        <v>9</v>
      </c>
      <c r="I17" s="8" t="s">
        <v>10</v>
      </c>
      <c r="J17" s="9" t="s">
        <v>11</v>
      </c>
      <c r="K17" s="7" t="s">
        <v>28</v>
      </c>
    </row>
    <row r="18" spans="1:11" ht="22.5" outlineLevel="2" x14ac:dyDescent="0.25">
      <c r="A18" s="10">
        <v>2</v>
      </c>
      <c r="B18" s="11">
        <v>43500</v>
      </c>
      <c r="C18" s="10" t="s">
        <v>29</v>
      </c>
      <c r="D18" s="10" t="s">
        <v>30</v>
      </c>
      <c r="E18" s="10" t="s">
        <v>31</v>
      </c>
      <c r="F18" s="12">
        <v>43488.420138888891</v>
      </c>
      <c r="G18" s="12" t="s">
        <v>32</v>
      </c>
      <c r="H18" s="10" t="s">
        <v>33</v>
      </c>
      <c r="I18" s="10" t="s">
        <v>34</v>
      </c>
      <c r="J18" s="13">
        <v>724.08</v>
      </c>
      <c r="K18" s="14" t="s">
        <v>35</v>
      </c>
    </row>
    <row r="19" spans="1:11" ht="22.5" outlineLevel="2" x14ac:dyDescent="0.25">
      <c r="A19" s="10">
        <v>3</v>
      </c>
      <c r="B19" s="11">
        <v>43500</v>
      </c>
      <c r="C19" s="10" t="s">
        <v>29</v>
      </c>
      <c r="D19" s="10" t="s">
        <v>30</v>
      </c>
      <c r="E19" s="10" t="s">
        <v>36</v>
      </c>
      <c r="F19" s="12" t="s">
        <v>32</v>
      </c>
      <c r="G19" s="12">
        <v>43490.833333333336</v>
      </c>
      <c r="H19" s="10" t="s">
        <v>24</v>
      </c>
      <c r="I19" s="10" t="s">
        <v>37</v>
      </c>
      <c r="J19" s="13">
        <v>1025.05</v>
      </c>
      <c r="K19" s="14" t="s">
        <v>35</v>
      </c>
    </row>
    <row r="20" spans="1:11" ht="22.5" outlineLevel="2" x14ac:dyDescent="0.25">
      <c r="A20" s="10">
        <v>7</v>
      </c>
      <c r="B20" s="11">
        <v>43500</v>
      </c>
      <c r="C20" s="10" t="s">
        <v>29</v>
      </c>
      <c r="D20" s="10" t="s">
        <v>30</v>
      </c>
      <c r="E20" s="10" t="s">
        <v>38</v>
      </c>
      <c r="F20" s="12">
        <v>43495.260416666664</v>
      </c>
      <c r="G20" s="12" t="s">
        <v>32</v>
      </c>
      <c r="H20" s="10" t="s">
        <v>24</v>
      </c>
      <c r="I20" s="10" t="s">
        <v>39</v>
      </c>
      <c r="J20" s="13">
        <v>840.47</v>
      </c>
      <c r="K20" s="14" t="s">
        <v>40</v>
      </c>
    </row>
    <row r="21" spans="1:11" ht="22.5" outlineLevel="2" x14ac:dyDescent="0.25">
      <c r="A21" s="10">
        <v>8</v>
      </c>
      <c r="B21" s="11">
        <v>43500</v>
      </c>
      <c r="C21" s="10" t="s">
        <v>29</v>
      </c>
      <c r="D21" s="10" t="s">
        <v>30</v>
      </c>
      <c r="E21" s="10" t="s">
        <v>41</v>
      </c>
      <c r="F21" s="12" t="s">
        <v>32</v>
      </c>
      <c r="G21" s="12">
        <v>43497.222222222219</v>
      </c>
      <c r="H21" s="10" t="s">
        <v>42</v>
      </c>
      <c r="I21" s="10" t="s">
        <v>43</v>
      </c>
      <c r="J21" s="13">
        <v>1247.54</v>
      </c>
      <c r="K21" s="14" t="s">
        <v>40</v>
      </c>
    </row>
    <row r="22" spans="1:11" outlineLevel="1" x14ac:dyDescent="0.25">
      <c r="A22" s="15"/>
      <c r="B22" s="16"/>
      <c r="C22" s="17" t="s">
        <v>44</v>
      </c>
      <c r="D22" s="18"/>
      <c r="E22" s="18"/>
      <c r="F22" s="19"/>
      <c r="G22" s="19"/>
      <c r="H22" s="18"/>
      <c r="I22" s="18"/>
      <c r="J22" s="20">
        <f>SUBTOTAL(9,J18:J21)</f>
        <v>3837.1400000000003</v>
      </c>
      <c r="K22" s="21"/>
    </row>
    <row r="23" spans="1:11" ht="22.5" outlineLevel="2" x14ac:dyDescent="0.25">
      <c r="A23" s="22">
        <v>4</v>
      </c>
      <c r="B23" s="23">
        <v>43500</v>
      </c>
      <c r="C23" s="22" t="s">
        <v>45</v>
      </c>
      <c r="D23" s="22" t="s">
        <v>30</v>
      </c>
      <c r="E23" s="22" t="s">
        <v>46</v>
      </c>
      <c r="F23" s="24">
        <v>43482.263888888891</v>
      </c>
      <c r="G23" s="24">
        <v>43482.986111111109</v>
      </c>
      <c r="H23" s="22" t="s">
        <v>47</v>
      </c>
      <c r="I23" s="22" t="s">
        <v>48</v>
      </c>
      <c r="J23" s="25">
        <v>921.23</v>
      </c>
      <c r="K23" s="26" t="s">
        <v>49</v>
      </c>
    </row>
    <row r="24" spans="1:11" ht="22.5" outlineLevel="2" x14ac:dyDescent="0.25">
      <c r="A24" s="10">
        <v>5</v>
      </c>
      <c r="B24" s="11">
        <v>43500</v>
      </c>
      <c r="C24" s="10" t="s">
        <v>45</v>
      </c>
      <c r="D24" s="10" t="s">
        <v>30</v>
      </c>
      <c r="E24" s="10" t="s">
        <v>50</v>
      </c>
      <c r="F24" s="12">
        <v>43495.263888888891</v>
      </c>
      <c r="G24" s="12" t="s">
        <v>32</v>
      </c>
      <c r="H24" s="10" t="s">
        <v>47</v>
      </c>
      <c r="I24" s="10" t="s">
        <v>51</v>
      </c>
      <c r="J24" s="13">
        <v>456.82</v>
      </c>
      <c r="K24" s="14" t="s">
        <v>52</v>
      </c>
    </row>
    <row r="25" spans="1:11" ht="22.5" outlineLevel="2" x14ac:dyDescent="0.25">
      <c r="A25" s="10">
        <v>6</v>
      </c>
      <c r="B25" s="11">
        <v>43500</v>
      </c>
      <c r="C25" s="10" t="s">
        <v>45</v>
      </c>
      <c r="D25" s="10" t="s">
        <v>30</v>
      </c>
      <c r="E25" s="10" t="s">
        <v>53</v>
      </c>
      <c r="F25" s="12" t="s">
        <v>32</v>
      </c>
      <c r="G25" s="12">
        <v>43496.635416666664</v>
      </c>
      <c r="H25" s="10" t="s">
        <v>24</v>
      </c>
      <c r="I25" s="10" t="s">
        <v>54</v>
      </c>
      <c r="J25" s="13">
        <v>441.59999999999997</v>
      </c>
      <c r="K25" s="14" t="s">
        <v>52</v>
      </c>
    </row>
    <row r="26" spans="1:11" outlineLevel="1" x14ac:dyDescent="0.25">
      <c r="A26" s="15"/>
      <c r="B26" s="16"/>
      <c r="C26" s="17" t="s">
        <v>55</v>
      </c>
      <c r="D26" s="18"/>
      <c r="E26" s="18"/>
      <c r="F26" s="19"/>
      <c r="G26" s="19"/>
      <c r="H26" s="18"/>
      <c r="I26" s="18"/>
      <c r="J26" s="20">
        <f>SUBTOTAL(9,J23:J25)</f>
        <v>1819.6499999999999</v>
      </c>
      <c r="K26" s="21"/>
    </row>
    <row r="27" spans="1:11" x14ac:dyDescent="0.25">
      <c r="A27" s="15"/>
      <c r="B27" s="16"/>
      <c r="C27" s="27" t="s">
        <v>56</v>
      </c>
      <c r="D27" s="18"/>
      <c r="E27" s="18"/>
      <c r="F27" s="19"/>
      <c r="G27" s="19"/>
      <c r="H27" s="18"/>
      <c r="I27" s="18"/>
      <c r="J27" s="20">
        <f>SUBTOTAL(9,J18:J25)</f>
        <v>5656.7900000000009</v>
      </c>
      <c r="K27" s="21"/>
    </row>
    <row r="30" spans="1:11" x14ac:dyDescent="0.25">
      <c r="A30" s="2" t="s">
        <v>57</v>
      </c>
      <c r="B30" s="2"/>
      <c r="C30" s="2"/>
      <c r="D30" s="2"/>
      <c r="E30" s="2"/>
      <c r="F30" s="2"/>
    </row>
    <row r="31" spans="1:11" x14ac:dyDescent="0.25">
      <c r="A31" s="33"/>
      <c r="B31" s="34"/>
      <c r="C31" s="34"/>
      <c r="D31" s="34"/>
      <c r="E31" s="27" t="s">
        <v>26</v>
      </c>
      <c r="F31" s="35">
        <f>J12</f>
        <v>1999.35</v>
      </c>
    </row>
    <row r="32" spans="1:11" x14ac:dyDescent="0.25">
      <c r="A32" s="33"/>
      <c r="B32" s="34"/>
      <c r="C32" s="34"/>
      <c r="D32" s="34"/>
      <c r="E32" s="27" t="s">
        <v>56</v>
      </c>
      <c r="F32" s="35">
        <f>J27</f>
        <v>5656.7900000000009</v>
      </c>
    </row>
    <row r="33" spans="1:6" x14ac:dyDescent="0.25">
      <c r="A33" s="33"/>
      <c r="B33" s="34"/>
      <c r="C33" s="34"/>
      <c r="D33" s="34"/>
      <c r="E33" s="27" t="s">
        <v>58</v>
      </c>
      <c r="F33" s="35">
        <f t="shared" ref="F33" si="0">SUM(F31:F32)</f>
        <v>7656.1400000000012</v>
      </c>
    </row>
    <row r="35" spans="1:6" x14ac:dyDescent="0.25">
      <c r="A35" s="36" t="s">
        <v>59</v>
      </c>
    </row>
  </sheetData>
  <mergeCells count="4">
    <mergeCell ref="A2:K2"/>
    <mergeCell ref="A3:K3"/>
    <mergeCell ref="A15:K15"/>
    <mergeCell ref="A30:F30"/>
  </mergeCells>
  <conditionalFormatting sqref="A13:I14">
    <cfRule type="expression" dxfId="6" priority="13">
      <formula>OR(#REF!="",AND(#REF!&lt;&gt;"",#REF!=""))</formula>
    </cfRule>
  </conditionalFormatting>
  <conditionalFormatting sqref="A13:I14">
    <cfRule type="expression" priority="14">
      <formula>OR(#REF!="",AND(#REF!&lt;&gt;"",#REF!=""))</formula>
    </cfRule>
  </conditionalFormatting>
  <conditionalFormatting sqref="K13:K14">
    <cfRule type="expression" dxfId="5" priority="11">
      <formula>OR(#REF!="",AND(#REF!&lt;&gt;"",#REF!=""))</formula>
    </cfRule>
  </conditionalFormatting>
  <conditionalFormatting sqref="K13:K14">
    <cfRule type="expression" priority="12">
      <formula>OR(#REF!="",AND(#REF!&lt;&gt;"",#REF!=""))</formula>
    </cfRule>
  </conditionalFormatting>
  <conditionalFormatting sqref="A31:E33">
    <cfRule type="expression" dxfId="4" priority="9">
      <formula>OR(#REF!="",AND(#REF!&lt;&gt;"",#REF!=""))</formula>
    </cfRule>
  </conditionalFormatting>
  <conditionalFormatting sqref="A31:E33">
    <cfRule type="expression" priority="10">
      <formula>OR(#REF!="",AND(#REF!&lt;&gt;"",#REF!=""))</formula>
    </cfRule>
  </conditionalFormatting>
  <conditionalFormatting sqref="F33 F31">
    <cfRule type="expression" dxfId="3" priority="7">
      <formula>OR(#REF!="",AND(#REF!&lt;&gt;"",#REF!=""))</formula>
    </cfRule>
  </conditionalFormatting>
  <conditionalFormatting sqref="F33 F31">
    <cfRule type="expression" priority="8">
      <formula>OR(#REF!="",AND(#REF!&lt;&gt;"",#REF!=""))</formula>
    </cfRule>
  </conditionalFormatting>
  <conditionalFormatting sqref="F32">
    <cfRule type="expression" dxfId="2" priority="5">
      <formula>OR(#REF!="",AND(#REF!&lt;&gt;"",#REF!=""))</formula>
    </cfRule>
  </conditionalFormatting>
  <conditionalFormatting sqref="F32">
    <cfRule type="expression" priority="6">
      <formula>OR(#REF!="",AND(#REF!&lt;&gt;"",#REF!=""))</formula>
    </cfRule>
  </conditionalFormatting>
  <conditionalFormatting sqref="C12">
    <cfRule type="expression" dxfId="1" priority="3">
      <formula>OR(#REF!="",AND(#REF!&lt;&gt;"",#REF!=""))</formula>
    </cfRule>
  </conditionalFormatting>
  <conditionalFormatting sqref="C12">
    <cfRule type="expression" priority="4">
      <formula>OR(#REF!="",AND(#REF!&lt;&gt;"",#REF!=""))</formula>
    </cfRule>
  </conditionalFormatting>
  <conditionalFormatting sqref="C27">
    <cfRule type="expression" dxfId="0" priority="1">
      <formula>OR(#REF!="",AND(#REF!&lt;&gt;"",#REF!=""))</formula>
    </cfRule>
  </conditionalFormatting>
  <conditionalFormatting sqref="C27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4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cp:lastPrinted>2019-04-08T20:26:00Z</cp:lastPrinted>
  <dcterms:created xsi:type="dcterms:W3CDTF">2019-04-08T20:25:39Z</dcterms:created>
  <dcterms:modified xsi:type="dcterms:W3CDTF">2019-04-08T20:26:19Z</dcterms:modified>
</cp:coreProperties>
</file>