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0\"/>
    </mc:Choice>
  </mc:AlternateContent>
  <bookViews>
    <workbookView xWindow="0" yWindow="0" windowWidth="20490" windowHeight="7350"/>
  </bookViews>
  <sheets>
    <sheet name="MA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M25" i="1"/>
  <c r="L25" i="1"/>
  <c r="K25" i="1"/>
  <c r="J25" i="1"/>
  <c r="I25" i="1"/>
  <c r="M22" i="1"/>
  <c r="L22" i="1"/>
  <c r="K22" i="1"/>
  <c r="J22" i="1"/>
  <c r="I22" i="1"/>
  <c r="M20" i="1"/>
  <c r="L20" i="1"/>
  <c r="K20" i="1"/>
  <c r="J20" i="1"/>
  <c r="J29" i="1" s="1"/>
  <c r="I20" i="1"/>
  <c r="M17" i="1"/>
  <c r="M29" i="1" s="1"/>
  <c r="E34" i="1" s="1"/>
  <c r="L17" i="1"/>
  <c r="L29" i="1" s="1"/>
  <c r="K17" i="1"/>
  <c r="K29" i="1" s="1"/>
  <c r="J17" i="1"/>
  <c r="I17" i="1"/>
  <c r="I29" i="1" s="1"/>
  <c r="M10" i="1"/>
  <c r="E33" i="1" s="1"/>
  <c r="E35" i="1" s="1"/>
  <c r="L10" i="1"/>
  <c r="I10" i="1"/>
  <c r="M9" i="1"/>
  <c r="L9" i="1"/>
  <c r="K9" i="1"/>
  <c r="J9" i="1"/>
  <c r="I9" i="1"/>
  <c r="M7" i="1"/>
  <c r="L7" i="1"/>
  <c r="K7" i="1"/>
  <c r="K10" i="1" s="1"/>
  <c r="J7" i="1"/>
  <c r="J10" i="1" s="1"/>
  <c r="I7" i="1"/>
</calcChain>
</file>

<file path=xl/comments1.xml><?xml version="1.0" encoding="utf-8"?>
<comments xmlns="http://schemas.openxmlformats.org/spreadsheetml/2006/main">
  <authors>
    <author>Yve Sarkis da Costa</author>
  </authors>
  <commentList>
    <comment ref="N8" authorId="0" shapeId="0">
      <text>
        <r>
          <rPr>
            <b/>
            <sz val="9"/>
            <color indexed="81"/>
            <rFont val="Segoe UI"/>
            <family val="2"/>
          </rPr>
          <t>Yve Sarkis da Costa:</t>
        </r>
        <r>
          <rPr>
            <sz val="9"/>
            <color indexed="81"/>
            <rFont val="Segoe UI"/>
            <family val="2"/>
          </rPr>
          <t xml:space="preserve">
erro da voar - os mesmos enviaram um novo bilhete com novo localizador KI9ZYD ( no valor de  2126,08, e irão conforme mail enviado pelo fábio assumir o prejuízo.</t>
        </r>
      </text>
    </comment>
  </commentList>
</comments>
</file>

<file path=xl/sharedStrings.xml><?xml version="1.0" encoding="utf-8"?>
<sst xmlns="http://schemas.openxmlformats.org/spreadsheetml/2006/main" count="112" uniqueCount="67">
  <si>
    <t>PASSAGENS AÉREAS - MARÇO/2020</t>
  </si>
  <si>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</si>
  <si>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</si>
  <si>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</si>
  <si>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</si>
  <si>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</si>
  <si>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</si>
  <si>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</si>
  <si>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</si>
  <si>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</si>
  <si>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>Passagem</t>
  </si>
  <si>
    <t>Taxa Embarque</t>
  </si>
  <si>
    <t>Taxa  Bagagem</t>
  </si>
  <si>
    <t>Taxa Remarcação</t>
  </si>
  <si>
    <t xml:space="preserve">TOTAL </t>
  </si>
  <si>
    <t xml:space="preserve">Descrição </t>
  </si>
  <si>
    <t>Antonio Couto Nunes</t>
  </si>
  <si>
    <t>Empregado</t>
  </si>
  <si>
    <t>Florianópolis &lt;-&gt; Brasília</t>
  </si>
  <si>
    <t>Gol</t>
  </si>
  <si>
    <t>BSW1SR</t>
  </si>
  <si>
    <t xml:space="preserve">03/03 13h30min 04/03 18h - III Encontro Nacional das CPUAs </t>
  </si>
  <si>
    <t>Antonio Couto Nunes Total</t>
  </si>
  <si>
    <t>Lilian Laudina Caovilla</t>
  </si>
  <si>
    <t>Chapecó &lt;-&gt; Florianópolis</t>
  </si>
  <si>
    <t>Azul</t>
  </si>
  <si>
    <t>KI9ZYD</t>
  </si>
  <si>
    <t xml:space="preserve">06/02 e 07/02 Reunião Mensal GERFISC </t>
  </si>
  <si>
    <t>Lilian Laudina Caovilla Total</t>
  </si>
  <si>
    <t>Total - Funcionários</t>
  </si>
  <si>
    <t>CONSELHEIROS/CONVIDADOS</t>
  </si>
  <si>
    <t>Descrição</t>
  </si>
  <si>
    <t>Daniela Pareja Garcia Sarmento</t>
  </si>
  <si>
    <t>Conselheiro</t>
  </si>
  <si>
    <t>Brasília -&gt; Navegantes</t>
  </si>
  <si>
    <t>-</t>
  </si>
  <si>
    <t>HF63QZ</t>
  </si>
  <si>
    <t xml:space="preserve">12/02 - Reunião da CTEQ </t>
  </si>
  <si>
    <t>Daniela Pareja Garcia Sarmento Total</t>
  </si>
  <si>
    <t>Juliana Córdula Dreher de Andrade</t>
  </si>
  <si>
    <t>POA-&gt; Aracaju</t>
  </si>
  <si>
    <t>W8RC5B</t>
  </si>
  <si>
    <t xml:space="preserve">06/02 Convocação para Audiência Pública “A Mulher e o Direito à Cidade” </t>
  </si>
  <si>
    <t>Aracaju -&gt; Florianópolis</t>
  </si>
  <si>
    <t>GOL</t>
  </si>
  <si>
    <t>WWPW7Q</t>
  </si>
  <si>
    <t>Juliana Córdula Dreher de Andrade Total</t>
  </si>
  <si>
    <t>Leonardo Porto Bragaglia</t>
  </si>
  <si>
    <t xml:space="preserve"> Azul </t>
  </si>
  <si>
    <t>LG7HWJ</t>
  </si>
  <si>
    <t>18/02 13h30min 17h30min - 100ª Reunião Plenária Ordinária
20/02 09h30min 17h - 2ª Reunião Ordinária da Comissão de Organização, Administração e Finanças – COAF</t>
  </si>
  <si>
    <t>Leonardo Porto Bragaglia Total</t>
  </si>
  <si>
    <t>Silvya Helena Caprario</t>
  </si>
  <si>
    <t xml:space="preserve">Florianópolis -&gt; Brasília </t>
  </si>
  <si>
    <t xml:space="preserve"> Gol </t>
  </si>
  <si>
    <t>HMSDFG</t>
  </si>
  <si>
    <t xml:space="preserve">Florianópolis &lt;- Brasília </t>
  </si>
  <si>
    <t>Latam</t>
  </si>
  <si>
    <t>LQNBMZ</t>
  </si>
  <si>
    <t>Silvya Helena Caprario Total</t>
  </si>
  <si>
    <t>Valesca Menezes Marques</t>
  </si>
  <si>
    <t>OT43FR</t>
  </si>
  <si>
    <t>Valesca Menezes Marques Total</t>
  </si>
  <si>
    <t>Total - Conselheiros e Convidados</t>
  </si>
  <si>
    <t>RESUMO DE MARÇO</t>
  </si>
  <si>
    <t>Total Geral</t>
  </si>
  <si>
    <t>Publicado em 20/05/2020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</si>
</sst>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\ hh:mm"/>
    <numFmt numFmtId="166" formatCode="dd/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5" fillId="4" borderId="2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44" fontId="5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44" fontId="6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vertical="center"/>
    </xf>
    <xf numFmtId="0" fontId="7" fillId="0" borderId="0" xfId="0" applyFont="1"/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133351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Dados"/>
      <sheetName val="ValoresDespes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tabSelected="1" zoomScaleNormal="100" workbookViewId="0">
      <selection activeCell="A38" sqref="A38"/>
    </sheetView>
  </sheetViews>
  <sheetFormatPr defaultRowHeight="15" outlineLevelRow="2" x14ac:dyDescent="0.25"/>
  <cols>
    <col min="1" max="1" width="9.140625" customWidth="1"/>
    <col min="2" max="2" width="21.140625" customWidth="1"/>
    <col min="3" max="3" width="9" customWidth="1"/>
    <col min="4" max="4" width="21" customWidth="1"/>
    <col min="5" max="6" width="10.7109375" customWidth="1"/>
    <col min="7" max="7" width="8.85546875" customWidth="1"/>
    <col min="8" max="8" width="7.85546875" customWidth="1"/>
    <col min="9" max="9" width="9.42578125" style="2" customWidth="1"/>
    <col min="10" max="11" width="9" style="2" customWidth="1"/>
    <col min="12" max="12" width="11.28515625" style="2" customWidth="1"/>
    <col min="13" max="13" width="9.140625" customWidth="1"/>
    <col min="14" max="14" width="48.5703125" customWidth="1"/>
  </cols>
  <sheetData>
    <row r="1" spans="1:14" ht="57" customHeight="1" x14ac:dyDescent="0.25">
      <c r="D1" s="1"/>
      <c r="E1" s="1"/>
      <c r="F1" s="1"/>
      <c r="G1" s="1"/>
      <c r="H1" s="1"/>
      <c r="M1" s="1"/>
    </row>
    <row r="2" spans="1:14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idden="1" x14ac:dyDescent="0.25"/>
    <row r="5" spans="1:14" ht="25.5" customHeight="1" x14ac:dyDescent="0.25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 t="s">
        <v>14</v>
      </c>
      <c r="N5" s="10" t="s">
        <v>15</v>
      </c>
    </row>
    <row r="6" spans="1:14" s="19" customFormat="1" ht="22.5" customHeight="1" outlineLevel="2" x14ac:dyDescent="0.2">
      <c r="A6" s="11">
        <v>12</v>
      </c>
      <c r="B6" s="12" t="s">
        <v>16</v>
      </c>
      <c r="C6" s="13" t="s">
        <v>17</v>
      </c>
      <c r="D6" s="12" t="s">
        <v>18</v>
      </c>
      <c r="E6" s="14">
        <v>43893.326388888891</v>
      </c>
      <c r="F6" s="14">
        <v>43894.795138888891</v>
      </c>
      <c r="G6" s="15" t="s">
        <v>19</v>
      </c>
      <c r="H6" s="16" t="s">
        <v>20</v>
      </c>
      <c r="I6" s="17">
        <v>1809.8</v>
      </c>
      <c r="J6" s="17">
        <v>62.8</v>
      </c>
      <c r="K6" s="17"/>
      <c r="L6" s="17"/>
      <c r="M6" s="18">
        <v>1872.6</v>
      </c>
      <c r="N6" s="12" t="s">
        <v>21</v>
      </c>
    </row>
    <row r="7" spans="1:14" s="19" customFormat="1" ht="11.25" outlineLevel="1" x14ac:dyDescent="0.2">
      <c r="A7" s="20"/>
      <c r="B7" s="21" t="s">
        <v>22</v>
      </c>
      <c r="C7" s="22"/>
      <c r="D7" s="23"/>
      <c r="E7" s="24"/>
      <c r="F7" s="24"/>
      <c r="G7" s="25"/>
      <c r="H7" s="26"/>
      <c r="I7" s="27">
        <f>SUBTOTAL(9,I6:I6)</f>
        <v>1809.8</v>
      </c>
      <c r="J7" s="27">
        <f>SUBTOTAL(9,J6:J6)</f>
        <v>62.8</v>
      </c>
      <c r="K7" s="27">
        <f>SUBTOTAL(9,K6:K6)</f>
        <v>0</v>
      </c>
      <c r="L7" s="27">
        <f>SUBTOTAL(9,L6:L6)</f>
        <v>0</v>
      </c>
      <c r="M7" s="28">
        <f>SUBTOTAL(9,M6:M6)</f>
        <v>1872.6</v>
      </c>
      <c r="N7" s="23"/>
    </row>
    <row r="8" spans="1:14" s="37" customFormat="1" ht="22.5" customHeight="1" outlineLevel="2" x14ac:dyDescent="0.2">
      <c r="A8" s="29">
        <v>7</v>
      </c>
      <c r="B8" s="30" t="s">
        <v>23</v>
      </c>
      <c r="C8" s="31" t="s">
        <v>17</v>
      </c>
      <c r="D8" s="30" t="s">
        <v>24</v>
      </c>
      <c r="E8" s="32">
        <v>43867.208333333336</v>
      </c>
      <c r="F8" s="32">
        <v>43868.607638888891</v>
      </c>
      <c r="G8" s="33" t="s">
        <v>25</v>
      </c>
      <c r="H8" s="34" t="s">
        <v>26</v>
      </c>
      <c r="I8" s="35">
        <v>884.79</v>
      </c>
      <c r="J8" s="35">
        <v>59.29</v>
      </c>
      <c r="K8" s="35"/>
      <c r="L8" s="35"/>
      <c r="M8" s="36">
        <v>944.07999999999993</v>
      </c>
      <c r="N8" s="30" t="s">
        <v>27</v>
      </c>
    </row>
    <row r="9" spans="1:14" s="37" customFormat="1" ht="11.25" outlineLevel="1" x14ac:dyDescent="0.2">
      <c r="A9" s="20"/>
      <c r="B9" s="21" t="s">
        <v>28</v>
      </c>
      <c r="C9" s="22"/>
      <c r="D9" s="23"/>
      <c r="E9" s="24"/>
      <c r="F9" s="24"/>
      <c r="G9" s="25"/>
      <c r="H9" s="26"/>
      <c r="I9" s="27">
        <f>SUBTOTAL(9,I8:I8)</f>
        <v>884.79</v>
      </c>
      <c r="J9" s="27">
        <f>SUBTOTAL(9,J8:J8)</f>
        <v>59.29</v>
      </c>
      <c r="K9" s="27">
        <f>SUBTOTAL(9,K8:K8)</f>
        <v>0</v>
      </c>
      <c r="L9" s="27">
        <f>SUBTOTAL(9,L8:L8)</f>
        <v>0</v>
      </c>
      <c r="M9" s="28">
        <f>SUBTOTAL(9,M8:M8)</f>
        <v>944.07999999999993</v>
      </c>
      <c r="N9" s="23"/>
    </row>
    <row r="10" spans="1:14" s="37" customFormat="1" ht="11.25" x14ac:dyDescent="0.2">
      <c r="A10" s="20"/>
      <c r="B10" s="38" t="s">
        <v>29</v>
      </c>
      <c r="C10" s="22"/>
      <c r="D10" s="23"/>
      <c r="E10" s="24"/>
      <c r="F10" s="24"/>
      <c r="G10" s="25"/>
      <c r="H10" s="26"/>
      <c r="I10" s="27">
        <f>SUBTOTAL(9,I6:I8)</f>
        <v>2694.59</v>
      </c>
      <c r="J10" s="27">
        <f>SUBTOTAL(9,J6:J8)</f>
        <v>122.09</v>
      </c>
      <c r="K10" s="27">
        <f>SUBTOTAL(9,K6:K8)</f>
        <v>0</v>
      </c>
      <c r="L10" s="27">
        <f>SUBTOTAL(9,L6:L8)</f>
        <v>0</v>
      </c>
      <c r="M10" s="28">
        <f>SUBTOTAL(9,M6:M8)</f>
        <v>2816.68</v>
      </c>
      <c r="N10" s="23"/>
    </row>
    <row r="11" spans="1:14" x14ac:dyDescent="0.25">
      <c r="A11" s="39"/>
      <c r="B11" s="40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9.75" customHeight="1" x14ac:dyDescent="0.25">
      <c r="A12" s="39"/>
      <c r="B12" s="40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x14ac:dyDescent="0.25">
      <c r="A13" s="4" t="s">
        <v>30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idden="1" x14ac:dyDescent="0.25"/>
    <row r="15" spans="1:14" ht="22.5" x14ac:dyDescent="0.25">
      <c r="A15" s="7" t="s">
        <v>2</v>
      </c>
      <c r="B15" s="7" t="s">
        <v>3</v>
      </c>
      <c r="C15" s="7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8" t="s">
        <v>11</v>
      </c>
      <c r="K15" s="8" t="s">
        <v>12</v>
      </c>
      <c r="L15" s="8" t="s">
        <v>13</v>
      </c>
      <c r="M15" s="9" t="s">
        <v>14</v>
      </c>
      <c r="N15" s="10" t="s">
        <v>31</v>
      </c>
    </row>
    <row r="16" spans="1:14" ht="22.5" outlineLevel="2" x14ac:dyDescent="0.25">
      <c r="A16" s="11">
        <v>10</v>
      </c>
      <c r="B16" s="12" t="s">
        <v>32</v>
      </c>
      <c r="C16" s="13" t="s">
        <v>33</v>
      </c>
      <c r="D16" s="12" t="s">
        <v>34</v>
      </c>
      <c r="E16" s="14" t="s">
        <v>35</v>
      </c>
      <c r="F16" s="14">
        <v>43878.708333333336</v>
      </c>
      <c r="G16" s="15" t="s">
        <v>25</v>
      </c>
      <c r="H16" s="16" t="s">
        <v>36</v>
      </c>
      <c r="I16" s="17">
        <v>745.32</v>
      </c>
      <c r="J16" s="17">
        <v>30.67</v>
      </c>
      <c r="K16" s="17"/>
      <c r="L16" s="17"/>
      <c r="M16" s="18">
        <v>775.99</v>
      </c>
      <c r="N16" s="12" t="s">
        <v>37</v>
      </c>
    </row>
    <row r="17" spans="1:14" outlineLevel="1" x14ac:dyDescent="0.25">
      <c r="A17" s="20"/>
      <c r="B17" s="21" t="s">
        <v>38</v>
      </c>
      <c r="C17" s="22"/>
      <c r="D17" s="23"/>
      <c r="E17" s="24"/>
      <c r="F17" s="24"/>
      <c r="G17" s="25"/>
      <c r="H17" s="26"/>
      <c r="I17" s="27">
        <f>SUBTOTAL(9,I16:I16)</f>
        <v>745.32</v>
      </c>
      <c r="J17" s="27">
        <f>SUBTOTAL(9,J16:J16)</f>
        <v>30.67</v>
      </c>
      <c r="K17" s="27">
        <f>SUBTOTAL(9,K16:K16)</f>
        <v>0</v>
      </c>
      <c r="L17" s="27">
        <f>SUBTOTAL(9,L16:L16)</f>
        <v>0</v>
      </c>
      <c r="M17" s="28">
        <f>SUBTOTAL(9,M16:M16)</f>
        <v>775.99</v>
      </c>
      <c r="N17" s="23"/>
    </row>
    <row r="18" spans="1:14" ht="22.5" outlineLevel="2" x14ac:dyDescent="0.25">
      <c r="A18" s="29">
        <v>8</v>
      </c>
      <c r="B18" s="30" t="s">
        <v>39</v>
      </c>
      <c r="C18" s="31" t="s">
        <v>33</v>
      </c>
      <c r="D18" s="30" t="s">
        <v>40</v>
      </c>
      <c r="E18" s="32">
        <v>43866.788194444445</v>
      </c>
      <c r="F18" s="32" t="s">
        <v>35</v>
      </c>
      <c r="G18" s="33" t="s">
        <v>25</v>
      </c>
      <c r="H18" s="34" t="s">
        <v>41</v>
      </c>
      <c r="I18" s="35">
        <v>1121.79</v>
      </c>
      <c r="J18" s="35">
        <v>32.130000000000003</v>
      </c>
      <c r="K18" s="35"/>
      <c r="L18" s="35"/>
      <c r="M18" s="36">
        <v>1153.92</v>
      </c>
      <c r="N18" s="30" t="s">
        <v>42</v>
      </c>
    </row>
    <row r="19" spans="1:14" ht="22.5" outlineLevel="2" x14ac:dyDescent="0.25">
      <c r="A19" s="11">
        <v>9</v>
      </c>
      <c r="B19" s="12" t="s">
        <v>39</v>
      </c>
      <c r="C19" s="13" t="s">
        <v>33</v>
      </c>
      <c r="D19" s="12" t="s">
        <v>43</v>
      </c>
      <c r="E19" s="14" t="s">
        <v>35</v>
      </c>
      <c r="F19" s="14">
        <v>43868.163194444445</v>
      </c>
      <c r="G19" s="15" t="s">
        <v>44</v>
      </c>
      <c r="H19" s="16" t="s">
        <v>45</v>
      </c>
      <c r="I19" s="17">
        <v>1205.9000000000001</v>
      </c>
      <c r="J19" s="17">
        <v>27.16</v>
      </c>
      <c r="K19" s="17"/>
      <c r="L19" s="17"/>
      <c r="M19" s="18">
        <v>1233.0600000000002</v>
      </c>
      <c r="N19" s="12" t="s">
        <v>42</v>
      </c>
    </row>
    <row r="20" spans="1:14" outlineLevel="1" x14ac:dyDescent="0.25">
      <c r="A20" s="20"/>
      <c r="B20" s="21" t="s">
        <v>46</v>
      </c>
      <c r="C20" s="22"/>
      <c r="D20" s="23"/>
      <c r="E20" s="24"/>
      <c r="F20" s="24"/>
      <c r="G20" s="25"/>
      <c r="H20" s="26"/>
      <c r="I20" s="27">
        <f>SUBTOTAL(9,I18:I19)</f>
        <v>2327.69</v>
      </c>
      <c r="J20" s="27">
        <f>SUBTOTAL(9,J18:J19)</f>
        <v>59.290000000000006</v>
      </c>
      <c r="K20" s="27">
        <f>SUBTOTAL(9,K18:K19)</f>
        <v>0</v>
      </c>
      <c r="L20" s="27">
        <f>SUBTOTAL(9,L18:L19)</f>
        <v>0</v>
      </c>
      <c r="M20" s="28">
        <f>SUBTOTAL(9,M18:M19)</f>
        <v>2386.9800000000005</v>
      </c>
      <c r="N20" s="23"/>
    </row>
    <row r="21" spans="1:14" ht="33.75" outlineLevel="2" x14ac:dyDescent="0.25">
      <c r="A21" s="29">
        <v>11</v>
      </c>
      <c r="B21" s="30" t="s">
        <v>47</v>
      </c>
      <c r="C21" s="31" t="s">
        <v>33</v>
      </c>
      <c r="D21" s="30" t="s">
        <v>24</v>
      </c>
      <c r="E21" s="32">
        <v>43879.208333333336</v>
      </c>
      <c r="F21" s="32">
        <v>43881.993055555555</v>
      </c>
      <c r="G21" s="33" t="s">
        <v>48</v>
      </c>
      <c r="H21" s="34" t="s">
        <v>49</v>
      </c>
      <c r="I21" s="35">
        <v>863.79</v>
      </c>
      <c r="J21" s="35">
        <v>59.29</v>
      </c>
      <c r="K21" s="35"/>
      <c r="L21" s="35"/>
      <c r="M21" s="36">
        <v>923.07999999999993</v>
      </c>
      <c r="N21" s="30" t="s">
        <v>50</v>
      </c>
    </row>
    <row r="22" spans="1:14" outlineLevel="1" x14ac:dyDescent="0.25">
      <c r="A22" s="20"/>
      <c r="B22" s="21" t="s">
        <v>51</v>
      </c>
      <c r="C22" s="22"/>
      <c r="D22" s="23"/>
      <c r="E22" s="24"/>
      <c r="F22" s="24"/>
      <c r="G22" s="25"/>
      <c r="H22" s="26"/>
      <c r="I22" s="27">
        <f>SUBTOTAL(9,I21:I21)</f>
        <v>863.79</v>
      </c>
      <c r="J22" s="27">
        <f>SUBTOTAL(9,J21:J21)</f>
        <v>59.29</v>
      </c>
      <c r="K22" s="27">
        <f>SUBTOTAL(9,K21:K21)</f>
        <v>0</v>
      </c>
      <c r="L22" s="27">
        <f>SUBTOTAL(9,L21:L21)</f>
        <v>0</v>
      </c>
      <c r="M22" s="28">
        <f>SUBTOTAL(9,M21:M21)</f>
        <v>923.07999999999993</v>
      </c>
      <c r="N22" s="23"/>
    </row>
    <row r="23" spans="1:14" ht="22.5" outlineLevel="2" x14ac:dyDescent="0.25">
      <c r="A23" s="29">
        <v>13</v>
      </c>
      <c r="B23" s="30" t="s">
        <v>52</v>
      </c>
      <c r="C23" s="31" t="s">
        <v>33</v>
      </c>
      <c r="D23" s="30" t="s">
        <v>53</v>
      </c>
      <c r="E23" s="32">
        <v>43893.319444444445</v>
      </c>
      <c r="F23" s="32" t="s">
        <v>35</v>
      </c>
      <c r="G23" s="33" t="s">
        <v>54</v>
      </c>
      <c r="H23" s="34" t="s">
        <v>55</v>
      </c>
      <c r="I23" s="35">
        <v>134.9</v>
      </c>
      <c r="J23" s="35">
        <v>32.130000000000003</v>
      </c>
      <c r="K23" s="35"/>
      <c r="L23" s="35"/>
      <c r="M23" s="36">
        <v>167.03</v>
      </c>
      <c r="N23" s="30" t="s">
        <v>21</v>
      </c>
    </row>
    <row r="24" spans="1:14" ht="22.5" outlineLevel="2" x14ac:dyDescent="0.25">
      <c r="A24" s="11">
        <v>14</v>
      </c>
      <c r="B24" s="12" t="s">
        <v>52</v>
      </c>
      <c r="C24" s="13" t="s">
        <v>33</v>
      </c>
      <c r="D24" s="12" t="s">
        <v>56</v>
      </c>
      <c r="E24" s="14" t="s">
        <v>35</v>
      </c>
      <c r="F24" s="14">
        <v>43895.350694444445</v>
      </c>
      <c r="G24" s="15" t="s">
        <v>57</v>
      </c>
      <c r="H24" s="16" t="s">
        <v>58</v>
      </c>
      <c r="I24" s="17">
        <v>940.9</v>
      </c>
      <c r="J24" s="17">
        <v>30.67</v>
      </c>
      <c r="K24" s="17"/>
      <c r="L24" s="17"/>
      <c r="M24" s="18">
        <v>971.56999999999994</v>
      </c>
      <c r="N24" s="12" t="s">
        <v>21</v>
      </c>
    </row>
    <row r="25" spans="1:14" outlineLevel="1" x14ac:dyDescent="0.25">
      <c r="A25" s="20"/>
      <c r="B25" s="21" t="s">
        <v>59</v>
      </c>
      <c r="C25" s="22"/>
      <c r="D25" s="23"/>
      <c r="E25" s="24"/>
      <c r="F25" s="24"/>
      <c r="G25" s="25"/>
      <c r="H25" s="26"/>
      <c r="I25" s="27">
        <f>SUBTOTAL(9,I23:I24)</f>
        <v>1075.8</v>
      </c>
      <c r="J25" s="27">
        <f>SUBTOTAL(9,J23:J24)</f>
        <v>62.800000000000004</v>
      </c>
      <c r="K25" s="27">
        <f>SUBTOTAL(9,K23:K24)</f>
        <v>0</v>
      </c>
      <c r="L25" s="27">
        <f>SUBTOTAL(9,L23:L24)</f>
        <v>0</v>
      </c>
      <c r="M25" s="28">
        <f>SUBTOTAL(9,M23:M24)</f>
        <v>1138.5999999999999</v>
      </c>
      <c r="N25" s="23"/>
    </row>
    <row r="26" spans="1:14" ht="22.5" outlineLevel="2" x14ac:dyDescent="0.25">
      <c r="A26" s="29">
        <v>13</v>
      </c>
      <c r="B26" s="30" t="s">
        <v>60</v>
      </c>
      <c r="C26" s="31" t="s">
        <v>33</v>
      </c>
      <c r="D26" s="30" t="s">
        <v>53</v>
      </c>
      <c r="E26" s="32">
        <v>43893.319444444445</v>
      </c>
      <c r="F26" s="32" t="s">
        <v>35</v>
      </c>
      <c r="G26" s="33" t="s">
        <v>54</v>
      </c>
      <c r="H26" s="34" t="s">
        <v>55</v>
      </c>
      <c r="I26" s="35">
        <v>134.9</v>
      </c>
      <c r="J26" s="35">
        <v>32.130000000000003</v>
      </c>
      <c r="K26" s="35"/>
      <c r="L26" s="35"/>
      <c r="M26" s="36">
        <v>167.03</v>
      </c>
      <c r="N26" s="30" t="s">
        <v>21</v>
      </c>
    </row>
    <row r="27" spans="1:14" ht="22.5" outlineLevel="2" x14ac:dyDescent="0.25">
      <c r="A27" s="11">
        <v>15</v>
      </c>
      <c r="B27" s="12" t="s">
        <v>60</v>
      </c>
      <c r="C27" s="13" t="s">
        <v>33</v>
      </c>
      <c r="D27" s="12" t="s">
        <v>56</v>
      </c>
      <c r="E27" s="14" t="s">
        <v>35</v>
      </c>
      <c r="F27" s="14">
        <v>43894.795138888891</v>
      </c>
      <c r="G27" s="15" t="s">
        <v>19</v>
      </c>
      <c r="H27" s="16" t="s">
        <v>61</v>
      </c>
      <c r="I27" s="17">
        <v>134.9</v>
      </c>
      <c r="J27" s="17">
        <v>30.67</v>
      </c>
      <c r="K27" s="17"/>
      <c r="L27" s="17"/>
      <c r="M27" s="18">
        <v>165.57</v>
      </c>
      <c r="N27" s="12" t="s">
        <v>21</v>
      </c>
    </row>
    <row r="28" spans="1:14" outlineLevel="1" x14ac:dyDescent="0.25">
      <c r="A28" s="20"/>
      <c r="B28" s="21" t="s">
        <v>62</v>
      </c>
      <c r="C28" s="22"/>
      <c r="D28" s="23"/>
      <c r="E28" s="24"/>
      <c r="F28" s="24"/>
      <c r="G28" s="25"/>
      <c r="H28" s="26"/>
      <c r="I28" s="27">
        <f>SUBTOTAL(9,I26:I27)</f>
        <v>269.8</v>
      </c>
      <c r="J28" s="27">
        <f>SUBTOTAL(9,J26:J27)</f>
        <v>62.800000000000004</v>
      </c>
      <c r="K28" s="27">
        <f>SUBTOTAL(9,K26:K27)</f>
        <v>0</v>
      </c>
      <c r="L28" s="27">
        <f>SUBTOTAL(9,L26:L27)</f>
        <v>0</v>
      </c>
      <c r="M28" s="28">
        <f>SUBTOTAL(9,M26:M27)</f>
        <v>332.6</v>
      </c>
      <c r="N28" s="23"/>
    </row>
    <row r="29" spans="1:14" x14ac:dyDescent="0.25">
      <c r="A29" s="20"/>
      <c r="B29" s="38" t="s">
        <v>63</v>
      </c>
      <c r="C29" s="22"/>
      <c r="D29" s="23"/>
      <c r="E29" s="24"/>
      <c r="F29" s="24"/>
      <c r="G29" s="25"/>
      <c r="H29" s="26"/>
      <c r="I29" s="27">
        <f>SUBTOTAL(9,I16:I27)</f>
        <v>5282.4</v>
      </c>
      <c r="J29" s="27">
        <f>SUBTOTAL(9,J16:J27)</f>
        <v>274.85000000000002</v>
      </c>
      <c r="K29" s="27">
        <f>SUBTOTAL(9,K16:K27)</f>
        <v>0</v>
      </c>
      <c r="L29" s="27">
        <f>SUBTOTAL(9,L16:L27)</f>
        <v>0</v>
      </c>
      <c r="M29" s="28">
        <f>SUBTOTAL(9,M16:M27)</f>
        <v>5557.2499999999991</v>
      </c>
      <c r="N29" s="23"/>
    </row>
    <row r="32" spans="1:14" x14ac:dyDescent="0.25">
      <c r="A32" s="3" t="s">
        <v>64</v>
      </c>
      <c r="B32" s="3"/>
      <c r="C32" s="3"/>
      <c r="D32" s="3"/>
      <c r="E32" s="3"/>
    </row>
    <row r="33" spans="1:5" x14ac:dyDescent="0.25">
      <c r="A33" s="42"/>
      <c r="B33" s="43"/>
      <c r="C33" s="43"/>
      <c r="D33" s="38" t="s">
        <v>29</v>
      </c>
      <c r="E33" s="44">
        <f>M10</f>
        <v>2816.68</v>
      </c>
    </row>
    <row r="34" spans="1:5" x14ac:dyDescent="0.25">
      <c r="A34" s="42"/>
      <c r="B34" s="43"/>
      <c r="C34" s="43"/>
      <c r="D34" s="38" t="s">
        <v>63</v>
      </c>
      <c r="E34" s="44">
        <f>M29</f>
        <v>5557.2499999999991</v>
      </c>
    </row>
    <row r="35" spans="1:5" x14ac:dyDescent="0.25">
      <c r="A35" s="42"/>
      <c r="B35" s="43"/>
      <c r="C35" s="43"/>
      <c r="D35" s="38" t="s">
        <v>65</v>
      </c>
      <c r="E35" s="44">
        <f t="shared" ref="E35" si="0">SUM(E33:E34)</f>
        <v>8373.9299999999985</v>
      </c>
    </row>
    <row r="37" spans="1:5" x14ac:dyDescent="0.25">
      <c r="A37" s="45" t="s">
        <v>66</v>
      </c>
    </row>
  </sheetData>
  <mergeCells count="4">
    <mergeCell ref="A2:N2"/>
    <mergeCell ref="A3:N3"/>
    <mergeCell ref="A13:N13"/>
    <mergeCell ref="A32:E32"/>
  </mergeCells>
  <conditionalFormatting sqref="A11:L12">
    <cfRule type="expression" dxfId="6" priority="13">
      <formula>OR(#REF!="",AND(#REF!&lt;&gt;"",#REF!=""))</formula>
    </cfRule>
  </conditionalFormatting>
  <conditionalFormatting sqref="A11:L12">
    <cfRule type="expression" priority="14">
      <formula>OR(#REF!="",AND(#REF!&lt;&gt;"",#REF!=""))</formula>
    </cfRule>
  </conditionalFormatting>
  <conditionalFormatting sqref="N11:N12">
    <cfRule type="expression" dxfId="5" priority="11">
      <formula>OR(#REF!="",AND(#REF!&lt;&gt;"",#REF!=""))</formula>
    </cfRule>
  </conditionalFormatting>
  <conditionalFormatting sqref="N11:N12">
    <cfRule type="expression" priority="12">
      <formula>OR(#REF!="",AND(#REF!&lt;&gt;"",#REF!=""))</formula>
    </cfRule>
  </conditionalFormatting>
  <conditionalFormatting sqref="A33:D35">
    <cfRule type="expression" dxfId="4" priority="9">
      <formula>OR(#REF!="",AND(#REF!&lt;&gt;"",#REF!=""))</formula>
    </cfRule>
  </conditionalFormatting>
  <conditionalFormatting sqref="A33:D35">
    <cfRule type="expression" priority="10">
      <formula>OR(#REF!="",AND(#REF!&lt;&gt;"",#REF!=""))</formula>
    </cfRule>
  </conditionalFormatting>
  <conditionalFormatting sqref="E35 E33">
    <cfRule type="expression" dxfId="3" priority="7">
      <formula>OR(#REF!="",AND(#REF!&lt;&gt;"",#REF!=""))</formula>
    </cfRule>
  </conditionalFormatting>
  <conditionalFormatting sqref="E35 E33">
    <cfRule type="expression" priority="8">
      <formula>OR(#REF!="",AND(#REF!&lt;&gt;"",#REF!=""))</formula>
    </cfRule>
  </conditionalFormatting>
  <conditionalFormatting sqref="E34">
    <cfRule type="expression" dxfId="2" priority="5">
      <formula>OR(#REF!="",AND(#REF!&lt;&gt;"",#REF!=""))</formula>
    </cfRule>
  </conditionalFormatting>
  <conditionalFormatting sqref="E34">
    <cfRule type="expression" priority="6">
      <formula>OR(#REF!="",AND(#REF!&lt;&gt;"",#REF!=""))</formula>
    </cfRule>
  </conditionalFormatting>
  <conditionalFormatting sqref="B10">
    <cfRule type="expression" dxfId="1" priority="3">
      <formula>OR(#REF!="",AND(#REF!&lt;&gt;"",#REF!=""))</formula>
    </cfRule>
  </conditionalFormatting>
  <conditionalFormatting sqref="B10">
    <cfRule type="expression" priority="4">
      <formula>OR(#REF!="",AND(#REF!&lt;&gt;"",#REF!=""))</formula>
    </cfRule>
  </conditionalFormatting>
  <conditionalFormatting sqref="B29">
    <cfRule type="expression" dxfId="0" priority="1">
      <formula>OR(#REF!="",AND(#REF!&lt;&gt;"",#REF!=""))</formula>
    </cfRule>
  </conditionalFormatting>
  <conditionalFormatting sqref="B2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2020.xlsx]Dados'!#REF!</xm:f>
          </x14:formula1>
          <xm:sqref>B8 B6 B16 B18:B19 B21 B23:B24 B26:B27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2020-05-20T17:30:43Z</dcterms:created>
  <dcterms:modified xsi:type="dcterms:W3CDTF">2020-05-20T17:31:10Z</dcterms:modified>
</cp:coreProperties>
</file>