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1\"/>
    </mc:Choice>
  </mc:AlternateContent>
  <bookViews>
    <workbookView xWindow="0" yWindow="0" windowWidth="20490" windowHeight="7650" activeTab="1"/>
  </bookViews>
  <sheets>
    <sheet name="NOV" sheetId="8" r:id="rId1"/>
    <sheet name="Acumulado2021" sheetId="6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8" l="1"/>
  <c r="F17" i="8" s="1"/>
  <c r="N15" i="6"/>
  <c r="M15" i="6"/>
  <c r="L15" i="6"/>
  <c r="K15" i="6"/>
  <c r="N12" i="6"/>
  <c r="M12" i="6"/>
  <c r="M16" i="6" s="1"/>
  <c r="L12" i="6"/>
  <c r="L16" i="6" s="1"/>
  <c r="K12" i="6"/>
  <c r="K16" i="6" s="1"/>
  <c r="N16" i="6" l="1"/>
  <c r="F21" i="6" s="1"/>
  <c r="F22" i="6" s="1"/>
</calcChain>
</file>

<file path=xl/sharedStrings.xml><?xml version="1.0" encoding="utf-8"?>
<sst xmlns="http://schemas.openxmlformats.org/spreadsheetml/2006/main" count="103" uniqueCount="42">
  <si>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</si>
  <si>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</si>
  <si>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</si>
  <si>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</si>
  <si>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</si>
  <si>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</si>
  <si>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</si>
  <si>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</si>
  <si>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</si>
  <si>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</si>
  <si>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</si>
  <si>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</si>
  <si>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</si>
  <si>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</si>
  <si>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</si>
  <si>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</si>
  <si>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Azul</t>
  </si>
  <si>
    <t>Gol</t>
  </si>
  <si>
    <t>Latam</t>
  </si>
  <si>
    <t>Florianópolis &lt;-&gt; Brasília</t>
  </si>
  <si>
    <t>Florianópolis &lt;-&gt; Chapecó</t>
  </si>
  <si>
    <t>Conselheiro</t>
  </si>
  <si>
    <t>Passagem</t>
  </si>
  <si>
    <t>Taxa Embarque</t>
  </si>
  <si>
    <t>Taxa  Bagagem</t>
  </si>
  <si>
    <t>Taxa Remarcação</t>
  </si>
  <si>
    <t>Data Compra</t>
  </si>
  <si>
    <t>PASSAGENS AÉREAS - SETEMBRO/2021</t>
  </si>
  <si>
    <t>RESUMO DE SETEMBRO</t>
  </si>
  <si>
    <t>PASSAGENS AÉREAS - ACUMULADO 2021</t>
  </si>
  <si>
    <t>RESUMO DE 2021</t>
  </si>
  <si>
    <t>GDYPBR</t>
  </si>
  <si>
    <t xml:space="preserve">23/09 09h 18h - 8ª Reunião Fórum de Presidente de CAU/UF
24/09 09h 13h - 37ª Reunião Plenária Ampliada do CAU/BR </t>
  </si>
  <si>
    <t>YM5R6X</t>
  </si>
  <si>
    <t>20/10 18h30min 20h30min - Evento Comemorativo do Cinquentenário da AEAO;
21 e 22/10 08h 18h - Visitas Institucionais Chapecó.</t>
  </si>
  <si>
    <t>Douglas Goulart Virgilio</t>
  </si>
  <si>
    <t>YPMTYR</t>
  </si>
  <si>
    <t>03/11 14h a 05/11 17h - 20º Seminário Regional da CED-CAU/BR</t>
  </si>
  <si>
    <t>Patricia Figueiredo Sarquis Herden</t>
  </si>
  <si>
    <t>Douglas Goulart Virgilio Total</t>
  </si>
  <si>
    <t>Patricia Figueiredo Sarquis Herden Total</t>
  </si>
  <si>
    <t>Publicado em 12/01/2022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</si>
</sst>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vertical="center"/>
    </xf>
    <xf numFmtId="0" fontId="4" fillId="4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44" fontId="6" fillId="4" borderId="1" xfId="1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1323976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Dados"/>
      <sheetName val="ValoresDespes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zoomScaleNormal="100" workbookViewId="0">
      <selection activeCell="F17" sqref="F17"/>
    </sheetView>
  </sheetViews>
  <sheetFormatPr defaultRowHeight="15" x14ac:dyDescent="0.25"/>
  <cols>
    <col min="1" max="1" width="4.85546875" customWidth="1"/>
    <col min="2" max="2" width="7.425781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26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22</v>
      </c>
      <c r="K5" s="4" t="s">
        <v>23</v>
      </c>
      <c r="L5" s="4" t="s">
        <v>24</v>
      </c>
      <c r="M5" s="4" t="s">
        <v>25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idden="1" x14ac:dyDescent="0.25"/>
    <row r="10" spans="1:15" ht="24" x14ac:dyDescent="0.25">
      <c r="A10" s="2" t="s">
        <v>1</v>
      </c>
      <c r="B10" s="2" t="s">
        <v>26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22</v>
      </c>
      <c r="K10" s="4" t="s">
        <v>23</v>
      </c>
      <c r="L10" s="4" t="s">
        <v>24</v>
      </c>
      <c r="M10" s="4" t="s">
        <v>25</v>
      </c>
      <c r="N10" s="5" t="s">
        <v>9</v>
      </c>
      <c r="O10" s="3" t="s">
        <v>12</v>
      </c>
    </row>
    <row r="11" spans="1:15" ht="22.5" x14ac:dyDescent="0.25">
      <c r="A11" s="15">
        <v>3</v>
      </c>
      <c r="B11" s="32">
        <v>44491</v>
      </c>
      <c r="C11" s="16" t="s">
        <v>35</v>
      </c>
      <c r="D11" s="17" t="s">
        <v>21</v>
      </c>
      <c r="E11" s="16" t="s">
        <v>19</v>
      </c>
      <c r="F11" s="22">
        <v>44503.263888888891</v>
      </c>
      <c r="G11" s="22">
        <v>44506.461805555555</v>
      </c>
      <c r="H11" s="18" t="s">
        <v>17</v>
      </c>
      <c r="I11" s="19" t="s">
        <v>36</v>
      </c>
      <c r="J11" s="20">
        <v>2082.61</v>
      </c>
      <c r="K11" s="20">
        <v>75.91</v>
      </c>
      <c r="L11" s="20"/>
      <c r="M11" s="20"/>
      <c r="N11" s="21">
        <v>2158.52</v>
      </c>
      <c r="O11" s="16" t="s">
        <v>37</v>
      </c>
    </row>
    <row r="14" spans="1:15" x14ac:dyDescent="0.25">
      <c r="A14" s="44" t="s">
        <v>28</v>
      </c>
      <c r="B14" s="44"/>
      <c r="C14" s="44"/>
      <c r="D14" s="44"/>
      <c r="E14" s="44"/>
      <c r="F14" s="44"/>
    </row>
    <row r="15" spans="1:15" x14ac:dyDescent="0.25">
      <c r="A15" s="9"/>
      <c r="B15" s="31"/>
      <c r="C15" s="10"/>
      <c r="D15" s="10"/>
      <c r="E15" s="11" t="s">
        <v>13</v>
      </c>
      <c r="F15" s="12">
        <v>0</v>
      </c>
    </row>
    <row r="16" spans="1:15" x14ac:dyDescent="0.25">
      <c r="A16" s="9"/>
      <c r="B16" s="31"/>
      <c r="C16" s="10"/>
      <c r="D16" s="10"/>
      <c r="E16" s="11" t="s">
        <v>14</v>
      </c>
      <c r="F16" s="12">
        <f>N11</f>
        <v>2158.52</v>
      </c>
    </row>
    <row r="17" spans="1:6" x14ac:dyDescent="0.25">
      <c r="A17" s="9"/>
      <c r="B17" s="31"/>
      <c r="C17" s="10"/>
      <c r="D17" s="10"/>
      <c r="E17" s="11" t="s">
        <v>15</v>
      </c>
      <c r="F17" s="12">
        <f>SUM(F15:F16)</f>
        <v>2158.52</v>
      </c>
    </row>
    <row r="19" spans="1:6" x14ac:dyDescent="0.25">
      <c r="A19" s="13" t="s">
        <v>41</v>
      </c>
      <c r="B19" s="13"/>
    </row>
  </sheetData>
  <mergeCells count="4">
    <mergeCell ref="A2:O2"/>
    <mergeCell ref="A3:O3"/>
    <mergeCell ref="A8:O8"/>
    <mergeCell ref="A14:F14"/>
  </mergeCells>
  <conditionalFormatting sqref="A6:M7">
    <cfRule type="expression" dxfId="11" priority="11">
      <formula>OR(#REF!="",AND(#REF!&lt;&gt;"",#REF!=""))</formula>
    </cfRule>
  </conditionalFormatting>
  <conditionalFormatting sqref="A6:M7">
    <cfRule type="expression" priority="12">
      <formula>OR(#REF!="",AND(#REF!&lt;&gt;"",#REF!=""))</formula>
    </cfRule>
  </conditionalFormatting>
  <conditionalFormatting sqref="O6:O7">
    <cfRule type="expression" dxfId="10" priority="9">
      <formula>OR(#REF!="",AND(#REF!&lt;&gt;"",#REF!=""))</formula>
    </cfRule>
  </conditionalFormatting>
  <conditionalFormatting sqref="O6:O7">
    <cfRule type="expression" priority="10">
      <formula>OR(#REF!="",AND(#REF!&lt;&gt;"",#REF!=""))</formula>
    </cfRule>
  </conditionalFormatting>
  <conditionalFormatting sqref="A15:E17">
    <cfRule type="expression" dxfId="9" priority="7">
      <formula>OR(#REF!="",AND(#REF!&lt;&gt;"",#REF!=""))</formula>
    </cfRule>
  </conditionalFormatting>
  <conditionalFormatting sqref="A15:E17">
    <cfRule type="expression" priority="8">
      <formula>OR(#REF!="",AND(#REF!&lt;&gt;"",#REF!=""))</formula>
    </cfRule>
  </conditionalFormatting>
  <conditionalFormatting sqref="F15">
    <cfRule type="expression" dxfId="8" priority="5">
      <formula>OR(#REF!="",AND(#REF!&lt;&gt;"",#REF!=""))</formula>
    </cfRule>
  </conditionalFormatting>
  <conditionalFormatting sqref="F15">
    <cfRule type="expression" priority="6">
      <formula>OR(#REF!="",AND(#REF!&lt;&gt;"",#REF!=""))</formula>
    </cfRule>
  </conditionalFormatting>
  <conditionalFormatting sqref="F16">
    <cfRule type="expression" dxfId="7" priority="3">
      <formula>OR(#REF!="",AND(#REF!&lt;&gt;"",#REF!=""))</formula>
    </cfRule>
  </conditionalFormatting>
  <conditionalFormatting sqref="F16">
    <cfRule type="expression" priority="4">
      <formula>OR(#REF!="",AND(#REF!&lt;&gt;"",#REF!=""))</formula>
    </cfRule>
  </conditionalFormatting>
  <conditionalFormatting sqref="F17">
    <cfRule type="expression" dxfId="6" priority="1">
      <formula>OR(#REF!="",AND(#REF!&lt;&gt;"",#REF!=""))</formula>
    </cfRule>
  </conditionalFormatting>
  <conditionalFormatting sqref="F17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2020.xlsx]Dados'!#REF!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tabSelected="1" zoomScaleNormal="100" workbookViewId="0">
      <selection activeCell="D13" sqref="D13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idden="1" x14ac:dyDescent="0.25"/>
    <row r="5" spans="1:15" ht="25.5" customHeight="1" x14ac:dyDescent="0.25">
      <c r="A5" s="2" t="s">
        <v>1</v>
      </c>
      <c r="B5" s="2" t="s">
        <v>26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22</v>
      </c>
      <c r="K5" s="4" t="s">
        <v>23</v>
      </c>
      <c r="L5" s="4" t="s">
        <v>24</v>
      </c>
      <c r="M5" s="4" t="s">
        <v>25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</row>
    <row r="9" spans="1:15" hidden="1" x14ac:dyDescent="0.25"/>
    <row r="10" spans="1:15" ht="24" x14ac:dyDescent="0.25">
      <c r="A10" s="2" t="s">
        <v>1</v>
      </c>
      <c r="B10" s="2" t="s">
        <v>26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22</v>
      </c>
      <c r="K10" s="4" t="s">
        <v>23</v>
      </c>
      <c r="L10" s="4" t="s">
        <v>24</v>
      </c>
      <c r="M10" s="4" t="s">
        <v>25</v>
      </c>
      <c r="N10" s="5" t="s">
        <v>9</v>
      </c>
      <c r="O10" s="3" t="s">
        <v>12</v>
      </c>
    </row>
    <row r="11" spans="1:15" ht="22.5" outlineLevel="2" x14ac:dyDescent="0.25">
      <c r="A11" s="15">
        <v>3</v>
      </c>
      <c r="B11" s="32">
        <v>44491</v>
      </c>
      <c r="C11" s="16" t="s">
        <v>35</v>
      </c>
      <c r="D11" s="17" t="s">
        <v>21</v>
      </c>
      <c r="E11" s="16" t="s">
        <v>19</v>
      </c>
      <c r="F11" s="22">
        <v>44503.263888888891</v>
      </c>
      <c r="G11" s="22">
        <v>44506.461805555555</v>
      </c>
      <c r="H11" s="18" t="s">
        <v>17</v>
      </c>
      <c r="I11" s="19" t="s">
        <v>36</v>
      </c>
      <c r="J11" s="20">
        <v>2082.61</v>
      </c>
      <c r="K11" s="20">
        <v>75.91</v>
      </c>
      <c r="L11" s="20"/>
      <c r="M11" s="20"/>
      <c r="N11" s="21">
        <v>2158.52</v>
      </c>
      <c r="O11" s="16" t="s">
        <v>37</v>
      </c>
    </row>
    <row r="12" spans="1:15" outlineLevel="1" x14ac:dyDescent="0.25">
      <c r="A12" s="41"/>
      <c r="B12" s="42"/>
      <c r="C12" s="43" t="s">
        <v>39</v>
      </c>
      <c r="D12" s="35"/>
      <c r="E12" s="34"/>
      <c r="F12" s="37"/>
      <c r="G12" s="37"/>
      <c r="H12" s="38"/>
      <c r="I12" s="36"/>
      <c r="J12" s="39"/>
      <c r="K12" s="39">
        <f>SUBTOTAL(9,K11:K11)</f>
        <v>75.91</v>
      </c>
      <c r="L12" s="39">
        <f>SUBTOTAL(9,L11:L11)</f>
        <v>0</v>
      </c>
      <c r="M12" s="39">
        <f>SUBTOTAL(9,M11:M11)</f>
        <v>0</v>
      </c>
      <c r="N12" s="40">
        <f>SUBTOTAL(9,N11:N11)</f>
        <v>2158.52</v>
      </c>
      <c r="O12" s="34"/>
    </row>
    <row r="13" spans="1:15" ht="22.5" outlineLevel="2" x14ac:dyDescent="0.25">
      <c r="A13" s="23">
        <v>1</v>
      </c>
      <c r="B13" s="33">
        <v>44438</v>
      </c>
      <c r="C13" s="24" t="s">
        <v>38</v>
      </c>
      <c r="D13" s="25" t="s">
        <v>21</v>
      </c>
      <c r="E13" s="24" t="s">
        <v>19</v>
      </c>
      <c r="F13" s="26">
        <v>44462.232638888891</v>
      </c>
      <c r="G13" s="26">
        <v>44465.895833333336</v>
      </c>
      <c r="H13" s="27" t="s">
        <v>18</v>
      </c>
      <c r="I13" s="28" t="s">
        <v>31</v>
      </c>
      <c r="J13" s="29">
        <v>1168.8800000000001</v>
      </c>
      <c r="K13" s="29">
        <v>72.709999999999994</v>
      </c>
      <c r="L13" s="29"/>
      <c r="M13" s="29"/>
      <c r="N13" s="30">
        <v>1241.5900000000001</v>
      </c>
      <c r="O13" s="24" t="s">
        <v>32</v>
      </c>
    </row>
    <row r="14" spans="1:15" ht="33.75" outlineLevel="2" x14ac:dyDescent="0.25">
      <c r="A14" s="23">
        <v>2</v>
      </c>
      <c r="B14" s="33">
        <v>44469</v>
      </c>
      <c r="C14" s="24" t="s">
        <v>38</v>
      </c>
      <c r="D14" s="25" t="s">
        <v>21</v>
      </c>
      <c r="E14" s="24" t="s">
        <v>20</v>
      </c>
      <c r="F14" s="26">
        <v>44488.996527777781</v>
      </c>
      <c r="G14" s="26">
        <v>44491.645833333336</v>
      </c>
      <c r="H14" s="27" t="s">
        <v>16</v>
      </c>
      <c r="I14" s="28" t="s">
        <v>33</v>
      </c>
      <c r="J14" s="29">
        <v>968.29</v>
      </c>
      <c r="K14" s="29">
        <v>74.53</v>
      </c>
      <c r="L14" s="29"/>
      <c r="M14" s="29"/>
      <c r="N14" s="30">
        <v>1042.82</v>
      </c>
      <c r="O14" s="24" t="s">
        <v>34</v>
      </c>
    </row>
    <row r="15" spans="1:15" outlineLevel="1" x14ac:dyDescent="0.25">
      <c r="A15" s="41"/>
      <c r="B15" s="42"/>
      <c r="C15" s="43" t="s">
        <v>40</v>
      </c>
      <c r="D15" s="35"/>
      <c r="E15" s="34"/>
      <c r="F15" s="37"/>
      <c r="G15" s="37"/>
      <c r="H15" s="38"/>
      <c r="I15" s="36"/>
      <c r="J15" s="39"/>
      <c r="K15" s="39">
        <f>SUBTOTAL(9,K13:K14)</f>
        <v>147.24</v>
      </c>
      <c r="L15" s="39">
        <f>SUBTOTAL(9,L13:L14)</f>
        <v>0</v>
      </c>
      <c r="M15" s="39">
        <f>SUBTOTAL(9,M13:M14)</f>
        <v>0</v>
      </c>
      <c r="N15" s="40">
        <f>SUBTOTAL(9,N13:N14)</f>
        <v>2284.41</v>
      </c>
      <c r="O15" s="34"/>
    </row>
    <row r="16" spans="1:15" x14ac:dyDescent="0.25">
      <c r="A16" s="41"/>
      <c r="B16" s="42"/>
      <c r="C16" s="11" t="s">
        <v>14</v>
      </c>
      <c r="D16" s="35"/>
      <c r="E16" s="34"/>
      <c r="F16" s="37"/>
      <c r="G16" s="37"/>
      <c r="H16" s="38"/>
      <c r="I16" s="36"/>
      <c r="J16" s="39"/>
      <c r="K16" s="39">
        <f>SUBTOTAL(9,K11:K15)</f>
        <v>223.15</v>
      </c>
      <c r="L16" s="39">
        <f>SUBTOTAL(9,L11:L15)</f>
        <v>0</v>
      </c>
      <c r="M16" s="39">
        <f>SUBTOTAL(9,M11:M15)</f>
        <v>0</v>
      </c>
      <c r="N16" s="40">
        <f>SUBTOTAL(9,N11:N15)</f>
        <v>4442.93</v>
      </c>
      <c r="O16" s="34"/>
    </row>
    <row r="19" spans="1:6" x14ac:dyDescent="0.25">
      <c r="A19" s="44" t="s">
        <v>30</v>
      </c>
      <c r="B19" s="44"/>
      <c r="C19" s="44"/>
      <c r="D19" s="44"/>
      <c r="E19" s="44"/>
      <c r="F19" s="44"/>
    </row>
    <row r="20" spans="1:6" x14ac:dyDescent="0.25">
      <c r="A20" s="9"/>
      <c r="B20" s="31"/>
      <c r="C20" s="10"/>
      <c r="D20" s="10"/>
      <c r="E20" s="11" t="s">
        <v>13</v>
      </c>
      <c r="F20" s="12">
        <v>0</v>
      </c>
    </row>
    <row r="21" spans="1:6" x14ac:dyDescent="0.25">
      <c r="A21" s="9"/>
      <c r="B21" s="31"/>
      <c r="C21" s="10"/>
      <c r="D21" s="10"/>
      <c r="E21" s="11" t="s">
        <v>14</v>
      </c>
      <c r="F21" s="12">
        <f>N16</f>
        <v>4442.93</v>
      </c>
    </row>
    <row r="22" spans="1:6" x14ac:dyDescent="0.25">
      <c r="A22" s="9"/>
      <c r="B22" s="31"/>
      <c r="C22" s="10"/>
      <c r="D22" s="10"/>
      <c r="E22" s="11" t="s">
        <v>15</v>
      </c>
      <c r="F22" s="12">
        <f>SUM(F20:F21)</f>
        <v>4442.93</v>
      </c>
    </row>
    <row r="24" spans="1:6" x14ac:dyDescent="0.25">
      <c r="A24" s="13" t="s">
        <v>41</v>
      </c>
      <c r="B24" s="13"/>
    </row>
  </sheetData>
  <sortState ref="A11:O15">
    <sortCondition ref="C10"/>
  </sortState>
  <mergeCells count="4">
    <mergeCell ref="A2:O2"/>
    <mergeCell ref="A3:O3"/>
    <mergeCell ref="A8:O8"/>
    <mergeCell ref="A19:F19"/>
  </mergeCells>
  <conditionalFormatting sqref="A6:M7">
    <cfRule type="expression" dxfId="5" priority="11">
      <formula>OR(#REF!="",AND(#REF!&lt;&gt;"",#REF!=""))</formula>
    </cfRule>
  </conditionalFormatting>
  <conditionalFormatting sqref="A6:M7">
    <cfRule type="expression" priority="12">
      <formula>OR(#REF!="",AND(#REF!&lt;&gt;"",#REF!=""))</formula>
    </cfRule>
  </conditionalFormatting>
  <conditionalFormatting sqref="O6:O7">
    <cfRule type="expression" dxfId="4" priority="9">
      <formula>OR(#REF!="",AND(#REF!&lt;&gt;"",#REF!=""))</formula>
    </cfRule>
  </conditionalFormatting>
  <conditionalFormatting sqref="O6:O7">
    <cfRule type="expression" priority="10">
      <formula>OR(#REF!="",AND(#REF!&lt;&gt;"",#REF!=""))</formula>
    </cfRule>
  </conditionalFormatting>
  <conditionalFormatting sqref="A20:E22">
    <cfRule type="expression" dxfId="3" priority="7">
      <formula>OR(#REF!="",AND(#REF!&lt;&gt;"",#REF!=""))</formula>
    </cfRule>
  </conditionalFormatting>
  <conditionalFormatting sqref="A20:E22">
    <cfRule type="expression" priority="8">
      <formula>OR(#REF!="",AND(#REF!&lt;&gt;"",#REF!=""))</formula>
    </cfRule>
  </conditionalFormatting>
  <conditionalFormatting sqref="F22 F20">
    <cfRule type="expression" dxfId="2" priority="5">
      <formula>OR(#REF!="",AND(#REF!&lt;&gt;"",#REF!=""))</formula>
    </cfRule>
  </conditionalFormatting>
  <conditionalFormatting sqref="F22 F20">
    <cfRule type="expression" priority="6">
      <formula>OR(#REF!="",AND(#REF!&lt;&gt;"",#REF!=""))</formula>
    </cfRule>
  </conditionalFormatting>
  <conditionalFormatting sqref="F21">
    <cfRule type="expression" dxfId="1" priority="3">
      <formula>OR(#REF!="",AND(#REF!&lt;&gt;"",#REF!=""))</formula>
    </cfRule>
  </conditionalFormatting>
  <conditionalFormatting sqref="F21">
    <cfRule type="expression" priority="4">
      <formula>OR(#REF!="",AND(#REF!&lt;&gt;"",#REF!=""))</formula>
    </cfRule>
  </conditionalFormatting>
  <conditionalFormatting sqref="C16">
    <cfRule type="expression" dxfId="0" priority="1">
      <formula>OR(#REF!="",AND(#REF!&lt;&gt;"",#REF!=""))</formula>
    </cfRule>
  </conditionalFormatting>
  <conditionalFormatting sqref="C1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2020.xlsx]Dados'!#REF!</xm:f>
          </x14:formula1>
          <xm:sqref>C11 C13:C14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NOV</vt:lpstr>
      <vt:lpstr>Acumulado2021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</cp:lastModifiedBy>
  <cp:lastPrinted>2022-01-12T18:59:34Z</cp:lastPrinted>
  <dcterms:created xsi:type="dcterms:W3CDTF">2020-03-24T12:06:26Z</dcterms:created>
  <dcterms:modified xsi:type="dcterms:W3CDTF">2022-01-12T18:59:44Z</dcterms:modified>
</cp:coreProperties>
</file>