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ência\Viagens\Viagens_2021\"/>
    </mc:Choice>
  </mc:AlternateContent>
  <bookViews>
    <workbookView xWindow="0" yWindow="0" windowWidth="20490" windowHeight="7650" activeTab="1"/>
  </bookViews>
  <sheets>
    <sheet name="DEZ" sheetId="9" r:id="rId1"/>
    <sheet name="Acumulado2021" sheetId="6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9" l="1"/>
  <c r="F17" i="9"/>
  <c r="L13" i="9"/>
  <c r="M13" i="9"/>
  <c r="K13" i="9"/>
  <c r="N13" i="9"/>
  <c r="F26" i="6"/>
  <c r="F25" i="6"/>
  <c r="M20" i="6"/>
  <c r="N19" i="6"/>
  <c r="M19" i="6"/>
  <c r="L19" i="6"/>
  <c r="K19" i="6"/>
  <c r="N17" i="6"/>
  <c r="M17" i="6"/>
  <c r="L17" i="6"/>
  <c r="K17" i="6"/>
  <c r="N14" i="6"/>
  <c r="M14" i="6"/>
  <c r="L14" i="6"/>
  <c r="K14" i="6"/>
  <c r="N12" i="6"/>
  <c r="N20" i="6" s="1"/>
  <c r="M12" i="6"/>
  <c r="L12" i="6"/>
  <c r="L20" i="6" s="1"/>
  <c r="K12" i="6"/>
  <c r="K20" i="6" s="1"/>
</calcChain>
</file>

<file path=xl/sharedStrings.xml><?xml version="1.0" encoding="utf-8"?>
<sst xmlns="http://schemas.openxmlformats.org/spreadsheetml/2006/main" count="124" uniqueCount="50">
  <si>
    <t>FUNCIONÁRIOS</t>
  </si>
  <si>
    <t>Nº</t>
  </si>
  <si>
    <t>Nome</t>
  </si>
  <si>
    <t>CARGO</t>
  </si>
  <si>
    <t>Locais de Origem e Destino</t>
  </si>
  <si>
    <t>Data de Ida</t>
  </si>
  <si>
    <t>Data de Retorno</t>
  </si>
  <si>
    <t>Empresa</t>
  </si>
  <si>
    <t>Localizador</t>
  </si>
  <si>
    <t xml:space="preserve">TOTAL </t>
  </si>
  <si>
    <t xml:space="preserve">Descrição </t>
  </si>
  <si>
    <t>CONSELHEIROS/CONVIDADOS</t>
  </si>
  <si>
    <t>Descrição</t>
  </si>
  <si>
    <t>Total - Funcionários</t>
  </si>
  <si>
    <t>Total - Conselheiros e Convidados</t>
  </si>
  <si>
    <t>Total Geral</t>
  </si>
  <si>
    <t>Azul</t>
  </si>
  <si>
    <t>Gol</t>
  </si>
  <si>
    <t>Latam</t>
  </si>
  <si>
    <t>Chapecó &lt;-&gt; Florianópolis</t>
  </si>
  <si>
    <t>Florianópolis &lt;-&gt; Brasília</t>
  </si>
  <si>
    <t>Florianópolis &lt;-&gt; Chapecó</t>
  </si>
  <si>
    <t>Silvana Maria Hall</t>
  </si>
  <si>
    <t>Conselheiro</t>
  </si>
  <si>
    <t>Passagem</t>
  </si>
  <si>
    <t>Taxa Embarque</t>
  </si>
  <si>
    <t>Taxa  Bagagem</t>
  </si>
  <si>
    <t>Taxa Remarcação</t>
  </si>
  <si>
    <t>Data Compra</t>
  </si>
  <si>
    <t>PASSAGENS AÉREAS - ACUMULADO 2021</t>
  </si>
  <si>
    <t>RESUMO DE 2021</t>
  </si>
  <si>
    <t>GDYPBR</t>
  </si>
  <si>
    <t xml:space="preserve">23/09 09h 18h - 8ª Reunião Fórum de Presidente de CAU/UF
24/09 09h 13h - 37ª Reunião Plenária Ampliada do CAU/BR </t>
  </si>
  <si>
    <t>YM5R6X</t>
  </si>
  <si>
    <t>20/10 18h30min 20h30min - Evento Comemorativo do Cinquentenário da AEAO;
21 e 22/10 08h 18h - Visitas Institucionais Chapecó.</t>
  </si>
  <si>
    <t>Douglas Goulart Virgilio</t>
  </si>
  <si>
    <t>YPMTYR</t>
  </si>
  <si>
    <t>03/11 14h a 05/11 17h - 20º Seminário Regional da CED-CAU/BR</t>
  </si>
  <si>
    <t>RIBSTW</t>
  </si>
  <si>
    <t>15/12 16h a 21h - Visita Presencial à Sede do CAU/SC e Dia do Arquiteto e Urbanista</t>
  </si>
  <si>
    <t>Mauricio Andre Giusti</t>
  </si>
  <si>
    <t>MKULXA</t>
  </si>
  <si>
    <t>Patricia Figueiredo Sarquis Herden</t>
  </si>
  <si>
    <t>Douglas Goulart Virgilio Total</t>
  </si>
  <si>
    <t>Mauricio Andre Giusti Total</t>
  </si>
  <si>
    <t>Patricia Figueiredo Sarquis Herden Total</t>
  </si>
  <si>
    <t>Silvana Maria Hall Total</t>
  </si>
  <si>
    <t>Publicado em 12/01/2022 por Isabella Pereira de Sousa - Assistente Administrativa</t>
  </si>
  <si>
    <t>PASSAGENS AÉREAS - DEZEMBRO/2021</t>
  </si>
  <si>
    <t>RESUMO DE 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</si>
</sst>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164" formatCode="#,##0.00_ ;[Red]\-#,##0.00\ "/>
    <numFmt numFmtId="165" formatCode="dd/mm"/>
    <numFmt numFmtId="166" formatCode="dd/mm\ hh:mm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/>
    </xf>
    <xf numFmtId="165" fontId="4" fillId="4" borderId="3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right" vertical="center"/>
    </xf>
    <xf numFmtId="164" fontId="4" fillId="4" borderId="1" xfId="1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44" fontId="7" fillId="0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vertical="center"/>
    </xf>
    <xf numFmtId="166" fontId="7" fillId="0" borderId="1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NumberFormat="1" applyFont="1" applyFill="1" applyBorder="1" applyAlignment="1">
      <alignment horizontal="left" vertical="center" wrapText="1"/>
    </xf>
    <xf numFmtId="166" fontId="7" fillId="0" borderId="5" xfId="0" applyNumberFormat="1" applyFont="1" applyFill="1" applyBorder="1" applyAlignment="1">
      <alignment horizontal="center" vertical="center"/>
    </xf>
    <xf numFmtId="44" fontId="7" fillId="0" borderId="5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vertical="center"/>
    </xf>
    <xf numFmtId="0" fontId="4" fillId="4" borderId="3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NumberFormat="1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166" fontId="6" fillId="4" borderId="1" xfId="0" applyNumberFormat="1" applyFont="1" applyFill="1" applyBorder="1" applyAlignment="1">
      <alignment horizontal="center" vertical="center"/>
    </xf>
    <xf numFmtId="44" fontId="6" fillId="4" borderId="1" xfId="1" applyNumberFormat="1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vertical="center"/>
    </xf>
    <xf numFmtId="0" fontId="6" fillId="4" borderId="2" xfId="0" applyFont="1" applyFill="1" applyBorder="1" applyAlignment="1">
      <alignment horizontal="right" vertical="center"/>
    </xf>
    <xf numFmtId="165" fontId="6" fillId="4" borderId="3" xfId="0" applyNumberFormat="1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13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4</xdr:col>
      <xdr:colOff>1352551</xdr:colOff>
      <xdr:row>0</xdr:row>
      <xdr:rowOff>690975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4</xdr:col>
      <xdr:colOff>1276351</xdr:colOff>
      <xdr:row>0</xdr:row>
      <xdr:rowOff>690975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&#225;rias/CONTROLE%20DE%20DI&#193;RIAS/Controle%20de%20Di&#225;rias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eração"/>
      <sheetName val="Calc Diárias"/>
      <sheetName val="Passagens Aéreas"/>
      <sheetName val="Dados"/>
      <sheetName val="ValoresDespesa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showGridLines="0" zoomScaleNormal="100" workbookViewId="0">
      <selection activeCell="A16" sqref="A16"/>
    </sheetView>
  </sheetViews>
  <sheetFormatPr defaultRowHeight="15" x14ac:dyDescent="0.25"/>
  <cols>
    <col min="1" max="1" width="4.5703125" customWidth="1"/>
    <col min="2" max="2" width="7.28515625" customWidth="1"/>
    <col min="3" max="3" width="21.140625" customWidth="1"/>
    <col min="4" max="4" width="9" customWidth="1"/>
    <col min="5" max="5" width="21" customWidth="1"/>
    <col min="6" max="7" width="10.7109375" customWidth="1"/>
    <col min="8" max="8" width="8.85546875" customWidth="1"/>
    <col min="9" max="9" width="7.85546875" customWidth="1"/>
    <col min="10" max="10" width="9.42578125" style="14" customWidth="1"/>
    <col min="11" max="12" width="9" style="14" customWidth="1"/>
    <col min="13" max="13" width="11.28515625" style="14" customWidth="1"/>
    <col min="14" max="14" width="9.140625" customWidth="1"/>
    <col min="15" max="15" width="48.5703125" customWidth="1"/>
  </cols>
  <sheetData>
    <row r="1" spans="1:15" ht="57" customHeight="1" x14ac:dyDescent="0.25">
      <c r="E1" s="1"/>
      <c r="F1" s="1"/>
      <c r="G1" s="1"/>
      <c r="H1" s="1"/>
      <c r="I1" s="1"/>
      <c r="N1" s="1"/>
    </row>
    <row r="2" spans="1:15" x14ac:dyDescent="0.25">
      <c r="A2" s="44" t="s">
        <v>48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x14ac:dyDescent="0.25">
      <c r="A3" s="45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1:15" hidden="1" x14ac:dyDescent="0.25"/>
    <row r="5" spans="1:15" ht="25.5" customHeight="1" x14ac:dyDescent="0.25">
      <c r="A5" s="2" t="s">
        <v>1</v>
      </c>
      <c r="B5" s="2" t="s">
        <v>28</v>
      </c>
      <c r="C5" s="2" t="s">
        <v>2</v>
      </c>
      <c r="D5" s="2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24</v>
      </c>
      <c r="K5" s="4" t="s">
        <v>25</v>
      </c>
      <c r="L5" s="4" t="s">
        <v>26</v>
      </c>
      <c r="M5" s="4" t="s">
        <v>27</v>
      </c>
      <c r="N5" s="5" t="s">
        <v>9</v>
      </c>
      <c r="O5" s="3" t="s">
        <v>10</v>
      </c>
    </row>
    <row r="6" spans="1:15" x14ac:dyDescent="0.25">
      <c r="A6" s="6"/>
      <c r="B6" s="6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9.75" customHeight="1" x14ac:dyDescent="0.25">
      <c r="A7" s="6"/>
      <c r="B7" s="6"/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x14ac:dyDescent="0.25">
      <c r="A8" s="45" t="s">
        <v>11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7"/>
    </row>
    <row r="9" spans="1:15" hidden="1" x14ac:dyDescent="0.25"/>
    <row r="10" spans="1:15" ht="36" x14ac:dyDescent="0.25">
      <c r="A10" s="2" t="s">
        <v>1</v>
      </c>
      <c r="B10" s="2" t="s">
        <v>28</v>
      </c>
      <c r="C10" s="2" t="s">
        <v>2</v>
      </c>
      <c r="D10" s="2" t="s">
        <v>3</v>
      </c>
      <c r="E10" s="4" t="s">
        <v>4</v>
      </c>
      <c r="F10" s="4" t="s">
        <v>5</v>
      </c>
      <c r="G10" s="4" t="s">
        <v>6</v>
      </c>
      <c r="H10" s="4" t="s">
        <v>7</v>
      </c>
      <c r="I10" s="4" t="s">
        <v>8</v>
      </c>
      <c r="J10" s="4" t="s">
        <v>24</v>
      </c>
      <c r="K10" s="4" t="s">
        <v>25</v>
      </c>
      <c r="L10" s="4" t="s">
        <v>26</v>
      </c>
      <c r="M10" s="4" t="s">
        <v>27</v>
      </c>
      <c r="N10" s="5" t="s">
        <v>9</v>
      </c>
      <c r="O10" s="3" t="s">
        <v>12</v>
      </c>
    </row>
    <row r="11" spans="1:15" ht="22.5" x14ac:dyDescent="0.25">
      <c r="A11" s="23">
        <v>5</v>
      </c>
      <c r="B11" s="33">
        <v>44543</v>
      </c>
      <c r="C11" s="24" t="s">
        <v>40</v>
      </c>
      <c r="D11" s="25" t="s">
        <v>23</v>
      </c>
      <c r="E11" s="24" t="s">
        <v>19</v>
      </c>
      <c r="F11" s="26">
        <v>44545.638888888891</v>
      </c>
      <c r="G11" s="26">
        <v>44549.711805555555</v>
      </c>
      <c r="H11" s="27" t="s">
        <v>16</v>
      </c>
      <c r="I11" s="28" t="s">
        <v>41</v>
      </c>
      <c r="J11" s="29">
        <v>2495.4299999999998</v>
      </c>
      <c r="K11" s="29">
        <v>74.53</v>
      </c>
      <c r="L11" s="29"/>
      <c r="M11" s="29"/>
      <c r="N11" s="30">
        <v>2569.96</v>
      </c>
      <c r="O11" s="24" t="s">
        <v>39</v>
      </c>
    </row>
    <row r="12" spans="1:15" ht="22.5" x14ac:dyDescent="0.25">
      <c r="A12" s="23">
        <v>4</v>
      </c>
      <c r="B12" s="33">
        <v>44533</v>
      </c>
      <c r="C12" s="24" t="s">
        <v>22</v>
      </c>
      <c r="D12" s="25" t="s">
        <v>23</v>
      </c>
      <c r="E12" s="24" t="s">
        <v>19</v>
      </c>
      <c r="F12" s="26">
        <v>44545.208333333336</v>
      </c>
      <c r="G12" s="26">
        <v>44545.996527777781</v>
      </c>
      <c r="H12" s="27" t="s">
        <v>16</v>
      </c>
      <c r="I12" s="28" t="s">
        <v>38</v>
      </c>
      <c r="J12" s="29">
        <v>1014</v>
      </c>
      <c r="K12" s="29">
        <v>74.53</v>
      </c>
      <c r="L12" s="29"/>
      <c r="M12" s="29"/>
      <c r="N12" s="30">
        <v>1088.53</v>
      </c>
      <c r="O12" s="24" t="s">
        <v>39</v>
      </c>
    </row>
    <row r="13" spans="1:15" x14ac:dyDescent="0.25">
      <c r="A13" s="41"/>
      <c r="B13" s="42"/>
      <c r="C13" s="11" t="s">
        <v>14</v>
      </c>
      <c r="D13" s="35"/>
      <c r="E13" s="34"/>
      <c r="F13" s="37"/>
      <c r="G13" s="37"/>
      <c r="H13" s="38"/>
      <c r="I13" s="36"/>
      <c r="J13" s="39"/>
      <c r="K13" s="39">
        <f>SUBTOTAL(9,K11:K12)</f>
        <v>149.06</v>
      </c>
      <c r="L13" s="39">
        <f t="shared" ref="L13:M13" si="0">SUBTOTAL(9,L11:L12)</f>
        <v>0</v>
      </c>
      <c r="M13" s="39">
        <f t="shared" si="0"/>
        <v>0</v>
      </c>
      <c r="N13" s="40">
        <f>SUBTOTAL(9,N11:N12)</f>
        <v>3658.49</v>
      </c>
      <c r="O13" s="34"/>
    </row>
    <row r="15" spans="1:15" x14ac:dyDescent="0.25">
      <c r="A15" s="44" t="s">
        <v>49</v>
      </c>
      <c r="B15" s="44"/>
      <c r="C15" s="44"/>
      <c r="D15" s="44"/>
      <c r="E15" s="44"/>
      <c r="F15" s="44"/>
    </row>
    <row r="16" spans="1:15" x14ac:dyDescent="0.25">
      <c r="A16" s="9"/>
      <c r="B16" s="31"/>
      <c r="C16" s="10"/>
      <c r="D16" s="10"/>
      <c r="E16" s="11" t="s">
        <v>13</v>
      </c>
      <c r="F16" s="12">
        <v>0</v>
      </c>
    </row>
    <row r="17" spans="1:6" x14ac:dyDescent="0.25">
      <c r="A17" s="9"/>
      <c r="B17" s="31"/>
      <c r="C17" s="10"/>
      <c r="D17" s="10"/>
      <c r="E17" s="11" t="s">
        <v>14</v>
      </c>
      <c r="F17" s="12">
        <f>N13</f>
        <v>3658.49</v>
      </c>
    </row>
    <row r="18" spans="1:6" x14ac:dyDescent="0.25">
      <c r="A18" s="9"/>
      <c r="B18" s="31"/>
      <c r="C18" s="10"/>
      <c r="D18" s="10"/>
      <c r="E18" s="11" t="s">
        <v>15</v>
      </c>
      <c r="F18" s="12">
        <f>SUM(F16:F17)</f>
        <v>3658.49</v>
      </c>
    </row>
    <row r="20" spans="1:6" x14ac:dyDescent="0.25">
      <c r="A20" s="13" t="s">
        <v>47</v>
      </c>
      <c r="B20" s="13"/>
    </row>
  </sheetData>
  <sortState ref="A11:O12">
    <sortCondition ref="C10"/>
  </sortState>
  <mergeCells count="4">
    <mergeCell ref="A2:O2"/>
    <mergeCell ref="A3:O3"/>
    <mergeCell ref="A8:O8"/>
    <mergeCell ref="A15:F15"/>
  </mergeCells>
  <conditionalFormatting sqref="A6:M7">
    <cfRule type="expression" dxfId="12" priority="13">
      <formula>OR(#REF!="",AND(#REF!&lt;&gt;"",#REF!=""))</formula>
    </cfRule>
  </conditionalFormatting>
  <conditionalFormatting sqref="A6:M7">
    <cfRule type="expression" priority="14">
      <formula>OR(#REF!="",AND(#REF!&lt;&gt;"",#REF!=""))</formula>
    </cfRule>
  </conditionalFormatting>
  <conditionalFormatting sqref="O6:O7">
    <cfRule type="expression" dxfId="11" priority="11">
      <formula>OR(#REF!="",AND(#REF!&lt;&gt;"",#REF!=""))</formula>
    </cfRule>
  </conditionalFormatting>
  <conditionalFormatting sqref="O6:O7">
    <cfRule type="expression" priority="12">
      <formula>OR(#REF!="",AND(#REF!&lt;&gt;"",#REF!=""))</formula>
    </cfRule>
  </conditionalFormatting>
  <conditionalFormatting sqref="A16:E18">
    <cfRule type="expression" dxfId="10" priority="9">
      <formula>OR(#REF!="",AND(#REF!&lt;&gt;"",#REF!=""))</formula>
    </cfRule>
  </conditionalFormatting>
  <conditionalFormatting sqref="A16:E18">
    <cfRule type="expression" priority="10">
      <formula>OR(#REF!="",AND(#REF!&lt;&gt;"",#REF!=""))</formula>
    </cfRule>
  </conditionalFormatting>
  <conditionalFormatting sqref="F16">
    <cfRule type="expression" dxfId="9" priority="7">
      <formula>OR(#REF!="",AND(#REF!&lt;&gt;"",#REF!=""))</formula>
    </cfRule>
  </conditionalFormatting>
  <conditionalFormatting sqref="F16">
    <cfRule type="expression" priority="8">
      <formula>OR(#REF!="",AND(#REF!&lt;&gt;"",#REF!=""))</formula>
    </cfRule>
  </conditionalFormatting>
  <conditionalFormatting sqref="F17">
    <cfRule type="expression" dxfId="8" priority="5">
      <formula>OR(#REF!="",AND(#REF!&lt;&gt;"",#REF!=""))</formula>
    </cfRule>
  </conditionalFormatting>
  <conditionalFormatting sqref="F17">
    <cfRule type="expression" priority="6">
      <formula>OR(#REF!="",AND(#REF!&lt;&gt;"",#REF!=""))</formula>
    </cfRule>
  </conditionalFormatting>
  <conditionalFormatting sqref="C13">
    <cfRule type="expression" dxfId="7" priority="3">
      <formula>OR(#REF!="",AND(#REF!&lt;&gt;"",#REF!=""))</formula>
    </cfRule>
  </conditionalFormatting>
  <conditionalFormatting sqref="C13">
    <cfRule type="expression" priority="4">
      <formula>OR(#REF!="",AND(#REF!&lt;&gt;"",#REF!=""))</formula>
    </cfRule>
  </conditionalFormatting>
  <conditionalFormatting sqref="F18">
    <cfRule type="expression" dxfId="6" priority="1">
      <formula>OR(#REF!="",AND(#REF!&lt;&gt;"",#REF!=""))</formula>
    </cfRule>
  </conditionalFormatting>
  <conditionalFormatting sqref="F18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68" fitToHeight="0" orientation="landscape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'L:\Diárias\CONTROLE DE DIÁRIAS\[Controle de Diárias 2020.xlsx]Dados'!#REF!</xm:f>
          </x14:formula1>
          <xm:sqref>C11:C12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showGridLines="0" tabSelected="1" zoomScaleNormal="100" workbookViewId="0">
      <selection activeCell="C15" sqref="C15"/>
    </sheetView>
  </sheetViews>
  <sheetFormatPr defaultRowHeight="15" outlineLevelRow="2" x14ac:dyDescent="0.25"/>
  <cols>
    <col min="1" max="1" width="4.85546875" customWidth="1"/>
    <col min="2" max="2" width="8.140625" customWidth="1"/>
    <col min="3" max="3" width="21.140625" customWidth="1"/>
    <col min="4" max="4" width="9" customWidth="1"/>
    <col min="5" max="5" width="21" customWidth="1"/>
    <col min="6" max="7" width="10.7109375" customWidth="1"/>
    <col min="8" max="8" width="8.85546875" customWidth="1"/>
    <col min="9" max="9" width="7.85546875" customWidth="1"/>
    <col min="10" max="10" width="9.42578125" style="14" customWidth="1"/>
    <col min="11" max="12" width="9" style="14" customWidth="1"/>
    <col min="13" max="13" width="11.28515625" style="14" customWidth="1"/>
    <col min="14" max="14" width="9.140625" customWidth="1"/>
    <col min="15" max="15" width="48.5703125" customWidth="1"/>
  </cols>
  <sheetData>
    <row r="1" spans="1:15" ht="57" customHeight="1" x14ac:dyDescent="0.25">
      <c r="E1" s="1"/>
      <c r="F1" s="1"/>
      <c r="G1" s="1"/>
      <c r="H1" s="1"/>
      <c r="I1" s="1"/>
      <c r="N1" s="1"/>
    </row>
    <row r="2" spans="1:15" x14ac:dyDescent="0.25">
      <c r="A2" s="44" t="s">
        <v>29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x14ac:dyDescent="0.25">
      <c r="A3" s="45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1:15" hidden="1" x14ac:dyDescent="0.25"/>
    <row r="5" spans="1:15" ht="25.5" customHeight="1" x14ac:dyDescent="0.25">
      <c r="A5" s="2" t="s">
        <v>1</v>
      </c>
      <c r="B5" s="2" t="s">
        <v>28</v>
      </c>
      <c r="C5" s="2" t="s">
        <v>2</v>
      </c>
      <c r="D5" s="2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24</v>
      </c>
      <c r="K5" s="4" t="s">
        <v>25</v>
      </c>
      <c r="L5" s="4" t="s">
        <v>26</v>
      </c>
      <c r="M5" s="4" t="s">
        <v>27</v>
      </c>
      <c r="N5" s="5" t="s">
        <v>9</v>
      </c>
      <c r="O5" s="3" t="s">
        <v>10</v>
      </c>
    </row>
    <row r="6" spans="1:15" x14ac:dyDescent="0.25">
      <c r="A6" s="6"/>
      <c r="B6" s="6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9.75" customHeight="1" x14ac:dyDescent="0.25">
      <c r="A7" s="6"/>
      <c r="B7" s="6"/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x14ac:dyDescent="0.25">
      <c r="A8" s="45" t="s">
        <v>11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7"/>
    </row>
    <row r="9" spans="1:15" hidden="1" x14ac:dyDescent="0.25"/>
    <row r="10" spans="1:15" ht="24" x14ac:dyDescent="0.25">
      <c r="A10" s="2" t="s">
        <v>1</v>
      </c>
      <c r="B10" s="2" t="s">
        <v>28</v>
      </c>
      <c r="C10" s="2" t="s">
        <v>2</v>
      </c>
      <c r="D10" s="2" t="s">
        <v>3</v>
      </c>
      <c r="E10" s="4" t="s">
        <v>4</v>
      </c>
      <c r="F10" s="4" t="s">
        <v>5</v>
      </c>
      <c r="G10" s="4" t="s">
        <v>6</v>
      </c>
      <c r="H10" s="4" t="s">
        <v>7</v>
      </c>
      <c r="I10" s="4" t="s">
        <v>8</v>
      </c>
      <c r="J10" s="4" t="s">
        <v>24</v>
      </c>
      <c r="K10" s="4" t="s">
        <v>25</v>
      </c>
      <c r="L10" s="4" t="s">
        <v>26</v>
      </c>
      <c r="M10" s="4" t="s">
        <v>27</v>
      </c>
      <c r="N10" s="5" t="s">
        <v>9</v>
      </c>
      <c r="O10" s="3" t="s">
        <v>12</v>
      </c>
    </row>
    <row r="11" spans="1:15" ht="22.5" outlineLevel="2" x14ac:dyDescent="0.25">
      <c r="A11" s="15">
        <v>3</v>
      </c>
      <c r="B11" s="32">
        <v>44491</v>
      </c>
      <c r="C11" s="16" t="s">
        <v>35</v>
      </c>
      <c r="D11" s="17" t="s">
        <v>23</v>
      </c>
      <c r="E11" s="16" t="s">
        <v>20</v>
      </c>
      <c r="F11" s="22">
        <v>44503.263888888891</v>
      </c>
      <c r="G11" s="22">
        <v>44506.461805555555</v>
      </c>
      <c r="H11" s="18" t="s">
        <v>17</v>
      </c>
      <c r="I11" s="19" t="s">
        <v>36</v>
      </c>
      <c r="J11" s="20">
        <v>2082.61</v>
      </c>
      <c r="K11" s="20">
        <v>75.91</v>
      </c>
      <c r="L11" s="20"/>
      <c r="M11" s="20"/>
      <c r="N11" s="21">
        <v>2158.52</v>
      </c>
      <c r="O11" s="16" t="s">
        <v>37</v>
      </c>
    </row>
    <row r="12" spans="1:15" outlineLevel="1" x14ac:dyDescent="0.25">
      <c r="A12" s="41"/>
      <c r="B12" s="42"/>
      <c r="C12" s="43" t="s">
        <v>43</v>
      </c>
      <c r="D12" s="35"/>
      <c r="E12" s="34"/>
      <c r="F12" s="37"/>
      <c r="G12" s="37"/>
      <c r="H12" s="38"/>
      <c r="I12" s="36"/>
      <c r="J12" s="39"/>
      <c r="K12" s="39">
        <f>SUBTOTAL(9,K11:K11)</f>
        <v>75.91</v>
      </c>
      <c r="L12" s="39">
        <f>SUBTOTAL(9,L11:L11)</f>
        <v>0</v>
      </c>
      <c r="M12" s="39">
        <f>SUBTOTAL(9,M11:M11)</f>
        <v>0</v>
      </c>
      <c r="N12" s="40">
        <f>SUBTOTAL(9,N11:N11)</f>
        <v>2158.52</v>
      </c>
      <c r="O12" s="34"/>
    </row>
    <row r="13" spans="1:15" ht="22.5" outlineLevel="2" x14ac:dyDescent="0.25">
      <c r="A13" s="23">
        <v>5</v>
      </c>
      <c r="B13" s="33">
        <v>44543</v>
      </c>
      <c r="C13" s="24" t="s">
        <v>40</v>
      </c>
      <c r="D13" s="25" t="s">
        <v>23</v>
      </c>
      <c r="E13" s="24" t="s">
        <v>19</v>
      </c>
      <c r="F13" s="26">
        <v>44545.638888888891</v>
      </c>
      <c r="G13" s="26">
        <v>44549.711805555555</v>
      </c>
      <c r="H13" s="27" t="s">
        <v>16</v>
      </c>
      <c r="I13" s="28" t="s">
        <v>41</v>
      </c>
      <c r="J13" s="29">
        <v>2495.4299999999998</v>
      </c>
      <c r="K13" s="29">
        <v>74.53</v>
      </c>
      <c r="L13" s="29"/>
      <c r="M13" s="29"/>
      <c r="N13" s="30">
        <v>2569.96</v>
      </c>
      <c r="O13" s="24" t="s">
        <v>39</v>
      </c>
    </row>
    <row r="14" spans="1:15" outlineLevel="1" x14ac:dyDescent="0.25">
      <c r="A14" s="41"/>
      <c r="B14" s="42"/>
      <c r="C14" s="43" t="s">
        <v>44</v>
      </c>
      <c r="D14" s="35"/>
      <c r="E14" s="34"/>
      <c r="F14" s="37"/>
      <c r="G14" s="37"/>
      <c r="H14" s="38"/>
      <c r="I14" s="36"/>
      <c r="J14" s="39"/>
      <c r="K14" s="39">
        <f>SUBTOTAL(9,K13:K13)</f>
        <v>74.53</v>
      </c>
      <c r="L14" s="39">
        <f>SUBTOTAL(9,L13:L13)</f>
        <v>0</v>
      </c>
      <c r="M14" s="39">
        <f>SUBTOTAL(9,M13:M13)</f>
        <v>0</v>
      </c>
      <c r="N14" s="40">
        <f>SUBTOTAL(9,N13:N13)</f>
        <v>2569.96</v>
      </c>
      <c r="O14" s="34"/>
    </row>
    <row r="15" spans="1:15" ht="22.5" outlineLevel="2" x14ac:dyDescent="0.25">
      <c r="A15" s="23">
        <v>1</v>
      </c>
      <c r="B15" s="33">
        <v>44438</v>
      </c>
      <c r="C15" s="24" t="s">
        <v>42</v>
      </c>
      <c r="D15" s="25" t="s">
        <v>23</v>
      </c>
      <c r="E15" s="24" t="s">
        <v>20</v>
      </c>
      <c r="F15" s="26">
        <v>44462.232638888891</v>
      </c>
      <c r="G15" s="26">
        <v>44465.895833333336</v>
      </c>
      <c r="H15" s="27" t="s">
        <v>18</v>
      </c>
      <c r="I15" s="28" t="s">
        <v>31</v>
      </c>
      <c r="J15" s="29">
        <v>1168.8800000000001</v>
      </c>
      <c r="K15" s="29">
        <v>72.709999999999994</v>
      </c>
      <c r="L15" s="29"/>
      <c r="M15" s="29"/>
      <c r="N15" s="30">
        <v>1241.5900000000001</v>
      </c>
      <c r="O15" s="24" t="s">
        <v>32</v>
      </c>
    </row>
    <row r="16" spans="1:15" ht="33.75" outlineLevel="2" x14ac:dyDescent="0.25">
      <c r="A16" s="23">
        <v>2</v>
      </c>
      <c r="B16" s="33">
        <v>44469</v>
      </c>
      <c r="C16" s="24" t="s">
        <v>42</v>
      </c>
      <c r="D16" s="25" t="s">
        <v>23</v>
      </c>
      <c r="E16" s="24" t="s">
        <v>21</v>
      </c>
      <c r="F16" s="26">
        <v>44488.996527777781</v>
      </c>
      <c r="G16" s="26">
        <v>44491.645833333336</v>
      </c>
      <c r="H16" s="27" t="s">
        <v>16</v>
      </c>
      <c r="I16" s="28" t="s">
        <v>33</v>
      </c>
      <c r="J16" s="29">
        <v>968.29</v>
      </c>
      <c r="K16" s="29">
        <v>74.53</v>
      </c>
      <c r="L16" s="29"/>
      <c r="M16" s="29"/>
      <c r="N16" s="30">
        <v>1042.82</v>
      </c>
      <c r="O16" s="24" t="s">
        <v>34</v>
      </c>
    </row>
    <row r="17" spans="1:15" outlineLevel="1" x14ac:dyDescent="0.25">
      <c r="A17" s="41"/>
      <c r="B17" s="42"/>
      <c r="C17" s="43" t="s">
        <v>45</v>
      </c>
      <c r="D17" s="35"/>
      <c r="E17" s="34"/>
      <c r="F17" s="37"/>
      <c r="G17" s="37"/>
      <c r="H17" s="38"/>
      <c r="I17" s="36"/>
      <c r="J17" s="39"/>
      <c r="K17" s="39">
        <f>SUBTOTAL(9,K15:K16)</f>
        <v>147.24</v>
      </c>
      <c r="L17" s="39">
        <f>SUBTOTAL(9,L15:L16)</f>
        <v>0</v>
      </c>
      <c r="M17" s="39">
        <f>SUBTOTAL(9,M15:M16)</f>
        <v>0</v>
      </c>
      <c r="N17" s="40">
        <f>SUBTOTAL(9,N15:N16)</f>
        <v>2284.41</v>
      </c>
      <c r="O17" s="34"/>
    </row>
    <row r="18" spans="1:15" ht="22.5" outlineLevel="2" x14ac:dyDescent="0.25">
      <c r="A18" s="23">
        <v>4</v>
      </c>
      <c r="B18" s="33">
        <v>44533</v>
      </c>
      <c r="C18" s="24" t="s">
        <v>22</v>
      </c>
      <c r="D18" s="25" t="s">
        <v>23</v>
      </c>
      <c r="E18" s="24" t="s">
        <v>19</v>
      </c>
      <c r="F18" s="26">
        <v>44545.208333333336</v>
      </c>
      <c r="G18" s="26">
        <v>44545.996527777781</v>
      </c>
      <c r="H18" s="27" t="s">
        <v>16</v>
      </c>
      <c r="I18" s="28" t="s">
        <v>38</v>
      </c>
      <c r="J18" s="29">
        <v>1014</v>
      </c>
      <c r="K18" s="29">
        <v>74.53</v>
      </c>
      <c r="L18" s="29"/>
      <c r="M18" s="29"/>
      <c r="N18" s="30">
        <v>1088.53</v>
      </c>
      <c r="O18" s="24" t="s">
        <v>39</v>
      </c>
    </row>
    <row r="19" spans="1:15" outlineLevel="1" x14ac:dyDescent="0.25">
      <c r="A19" s="41"/>
      <c r="B19" s="42"/>
      <c r="C19" s="43" t="s">
        <v>46</v>
      </c>
      <c r="D19" s="35"/>
      <c r="E19" s="34"/>
      <c r="F19" s="37"/>
      <c r="G19" s="37"/>
      <c r="H19" s="38"/>
      <c r="I19" s="36"/>
      <c r="J19" s="39"/>
      <c r="K19" s="39">
        <f>SUBTOTAL(9,K18:K18)</f>
        <v>74.53</v>
      </c>
      <c r="L19" s="39">
        <f>SUBTOTAL(9,L18:L18)</f>
        <v>0</v>
      </c>
      <c r="M19" s="39">
        <f>SUBTOTAL(9,M18:M18)</f>
        <v>0</v>
      </c>
      <c r="N19" s="40">
        <f>SUBTOTAL(9,N18:N18)</f>
        <v>1088.53</v>
      </c>
      <c r="O19" s="34"/>
    </row>
    <row r="20" spans="1:15" x14ac:dyDescent="0.25">
      <c r="A20" s="41"/>
      <c r="B20" s="42"/>
      <c r="C20" s="11" t="s">
        <v>14</v>
      </c>
      <c r="D20" s="35"/>
      <c r="E20" s="34"/>
      <c r="F20" s="37"/>
      <c r="G20" s="37"/>
      <c r="H20" s="38"/>
      <c r="I20" s="36"/>
      <c r="J20" s="39"/>
      <c r="K20" s="39">
        <f>SUBTOTAL(9,K11:K18)</f>
        <v>372.20999999999992</v>
      </c>
      <c r="L20" s="39">
        <f>SUBTOTAL(9,L11:L18)</f>
        <v>0</v>
      </c>
      <c r="M20" s="39">
        <f>SUBTOTAL(9,M11:M18)</f>
        <v>0</v>
      </c>
      <c r="N20" s="40">
        <f>SUBTOTAL(9,N11:N18)</f>
        <v>8101.4199999999992</v>
      </c>
      <c r="O20" s="34"/>
    </row>
    <row r="23" spans="1:15" x14ac:dyDescent="0.25">
      <c r="A23" s="44" t="s">
        <v>30</v>
      </c>
      <c r="B23" s="44"/>
      <c r="C23" s="44"/>
      <c r="D23" s="44"/>
      <c r="E23" s="44"/>
      <c r="F23" s="44"/>
    </row>
    <row r="24" spans="1:15" x14ac:dyDescent="0.25">
      <c r="A24" s="9"/>
      <c r="B24" s="31"/>
      <c r="C24" s="10"/>
      <c r="D24" s="10"/>
      <c r="E24" s="11" t="s">
        <v>13</v>
      </c>
      <c r="F24" s="12">
        <v>0</v>
      </c>
    </row>
    <row r="25" spans="1:15" x14ac:dyDescent="0.25">
      <c r="A25" s="9"/>
      <c r="B25" s="31"/>
      <c r="C25" s="10"/>
      <c r="D25" s="10"/>
      <c r="E25" s="11" t="s">
        <v>14</v>
      </c>
      <c r="F25" s="12">
        <f>N20</f>
        <v>8101.4199999999992</v>
      </c>
    </row>
    <row r="26" spans="1:15" x14ac:dyDescent="0.25">
      <c r="A26" s="9"/>
      <c r="B26" s="31"/>
      <c r="C26" s="10"/>
      <c r="D26" s="10"/>
      <c r="E26" s="11" t="s">
        <v>15</v>
      </c>
      <c r="F26" s="12">
        <f>SUM(F24:F25)</f>
        <v>8101.4199999999992</v>
      </c>
    </row>
    <row r="28" spans="1:15" x14ac:dyDescent="0.25">
      <c r="A28" s="13" t="s">
        <v>47</v>
      </c>
      <c r="B28" s="13"/>
    </row>
  </sheetData>
  <sortState ref="A11:O15">
    <sortCondition ref="C10"/>
  </sortState>
  <mergeCells count="4">
    <mergeCell ref="A2:O2"/>
    <mergeCell ref="A3:O3"/>
    <mergeCell ref="A8:O8"/>
    <mergeCell ref="A23:F23"/>
  </mergeCells>
  <conditionalFormatting sqref="A6:M7">
    <cfRule type="expression" dxfId="5" priority="11">
      <formula>OR(#REF!="",AND(#REF!&lt;&gt;"",#REF!=""))</formula>
    </cfRule>
  </conditionalFormatting>
  <conditionalFormatting sqref="A6:M7">
    <cfRule type="expression" priority="12">
      <formula>OR(#REF!="",AND(#REF!&lt;&gt;"",#REF!=""))</formula>
    </cfRule>
  </conditionalFormatting>
  <conditionalFormatting sqref="O6:O7">
    <cfRule type="expression" dxfId="4" priority="9">
      <formula>OR(#REF!="",AND(#REF!&lt;&gt;"",#REF!=""))</formula>
    </cfRule>
  </conditionalFormatting>
  <conditionalFormatting sqref="O6:O7">
    <cfRule type="expression" priority="10">
      <formula>OR(#REF!="",AND(#REF!&lt;&gt;"",#REF!=""))</formula>
    </cfRule>
  </conditionalFormatting>
  <conditionalFormatting sqref="A24:E26">
    <cfRule type="expression" dxfId="3" priority="7">
      <formula>OR(#REF!="",AND(#REF!&lt;&gt;"",#REF!=""))</formula>
    </cfRule>
  </conditionalFormatting>
  <conditionalFormatting sqref="A24:E26">
    <cfRule type="expression" priority="8">
      <formula>OR(#REF!="",AND(#REF!&lt;&gt;"",#REF!=""))</formula>
    </cfRule>
  </conditionalFormatting>
  <conditionalFormatting sqref="F26 F24">
    <cfRule type="expression" dxfId="2" priority="5">
      <formula>OR(#REF!="",AND(#REF!&lt;&gt;"",#REF!=""))</formula>
    </cfRule>
  </conditionalFormatting>
  <conditionalFormatting sqref="F26 F24">
    <cfRule type="expression" priority="6">
      <formula>OR(#REF!="",AND(#REF!&lt;&gt;"",#REF!=""))</formula>
    </cfRule>
  </conditionalFormatting>
  <conditionalFormatting sqref="F25">
    <cfRule type="expression" dxfId="1" priority="3">
      <formula>OR(#REF!="",AND(#REF!&lt;&gt;"",#REF!=""))</formula>
    </cfRule>
  </conditionalFormatting>
  <conditionalFormatting sqref="F25">
    <cfRule type="expression" priority="4">
      <formula>OR(#REF!="",AND(#REF!&lt;&gt;"",#REF!=""))</formula>
    </cfRule>
  </conditionalFormatting>
  <conditionalFormatting sqref="C20">
    <cfRule type="expression" dxfId="0" priority="1">
      <formula>OR(#REF!="",AND(#REF!&lt;&gt;"",#REF!=""))</formula>
    </cfRule>
  </conditionalFormatting>
  <conditionalFormatting sqref="C20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68" fitToHeight="0" orientation="landscape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'L:\Diárias\CONTROLE DE DIÁRIAS\[Controle de Diárias 2020.xlsx]Dados'!#REF!</xm:f>
          </x14:formula1>
          <xm:sqref>C11 C13 C15:C16 C18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DEZ</vt:lpstr>
      <vt:lpstr>Acumulado2021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Pereira de Sousa</dc:creator>
  <cp:lastModifiedBy>Isabella</cp:lastModifiedBy>
  <cp:lastPrinted>2022-01-12T19:00:58Z</cp:lastPrinted>
  <dcterms:created xsi:type="dcterms:W3CDTF">2020-03-24T12:06:26Z</dcterms:created>
  <dcterms:modified xsi:type="dcterms:W3CDTF">2022-01-12T19:01:01Z</dcterms:modified>
</cp:coreProperties>
</file>