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OUT" sheetId="9" r:id="rId1"/>
    <sheet name="Acumulado2022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9" l="1"/>
  <c r="M20" i="9"/>
  <c r="L20" i="9"/>
  <c r="K20" i="9"/>
  <c r="J20" i="9"/>
  <c r="N17" i="9"/>
  <c r="M17" i="9"/>
  <c r="L17" i="9"/>
  <c r="K17" i="9"/>
  <c r="J17" i="9"/>
  <c r="N14" i="9"/>
  <c r="M14" i="9"/>
  <c r="L14" i="9"/>
  <c r="K14" i="9"/>
  <c r="J14" i="9"/>
  <c r="N11" i="9"/>
  <c r="M11" i="9"/>
  <c r="L11" i="9"/>
  <c r="K11" i="9"/>
  <c r="J11" i="9"/>
  <c r="N8" i="9"/>
  <c r="M8" i="9"/>
  <c r="M21" i="9" s="1"/>
  <c r="L8" i="9"/>
  <c r="L21" i="9" s="1"/>
  <c r="K8" i="9"/>
  <c r="J8" i="9"/>
  <c r="M67" i="9"/>
  <c r="L67" i="9"/>
  <c r="K67" i="9"/>
  <c r="J67" i="9"/>
  <c r="N65" i="9"/>
  <c r="M65" i="9"/>
  <c r="L65" i="9"/>
  <c r="K65" i="9"/>
  <c r="J65" i="9"/>
  <c r="N62" i="9"/>
  <c r="M62" i="9"/>
  <c r="L62" i="9"/>
  <c r="K62" i="9"/>
  <c r="J62" i="9"/>
  <c r="N60" i="9"/>
  <c r="M60" i="9"/>
  <c r="L60" i="9"/>
  <c r="K60" i="9"/>
  <c r="J60" i="9"/>
  <c r="N57" i="9"/>
  <c r="M57" i="9"/>
  <c r="L57" i="9"/>
  <c r="K57" i="9"/>
  <c r="J57" i="9"/>
  <c r="N54" i="9"/>
  <c r="M54" i="9"/>
  <c r="L54" i="9"/>
  <c r="K54" i="9"/>
  <c r="J54" i="9"/>
  <c r="N50" i="9"/>
  <c r="M50" i="9"/>
  <c r="L50" i="9"/>
  <c r="K50" i="9"/>
  <c r="J50" i="9"/>
  <c r="N47" i="9"/>
  <c r="M47" i="9"/>
  <c r="L47" i="9"/>
  <c r="K47" i="9"/>
  <c r="J47" i="9"/>
  <c r="N44" i="9"/>
  <c r="M44" i="9"/>
  <c r="L44" i="9"/>
  <c r="K44" i="9"/>
  <c r="J44" i="9"/>
  <c r="M42" i="9"/>
  <c r="L42" i="9"/>
  <c r="K42" i="9"/>
  <c r="J42" i="9"/>
  <c r="N39" i="9"/>
  <c r="M39" i="9"/>
  <c r="L39" i="9"/>
  <c r="K39" i="9"/>
  <c r="J39" i="9"/>
  <c r="M37" i="9"/>
  <c r="L37" i="9"/>
  <c r="K37" i="9"/>
  <c r="J37" i="9"/>
  <c r="N35" i="9"/>
  <c r="M35" i="9"/>
  <c r="L35" i="9"/>
  <c r="K35" i="9"/>
  <c r="J35" i="9"/>
  <c r="N32" i="9"/>
  <c r="M32" i="9"/>
  <c r="L32" i="9"/>
  <c r="K32" i="9"/>
  <c r="J32" i="9"/>
  <c r="N30" i="9"/>
  <c r="M30" i="9"/>
  <c r="L30" i="9"/>
  <c r="K30" i="9"/>
  <c r="J30" i="9"/>
  <c r="N28" i="9"/>
  <c r="M28" i="9"/>
  <c r="L28" i="9"/>
  <c r="K28" i="9"/>
  <c r="J28" i="9"/>
  <c r="M234" i="11"/>
  <c r="L234" i="11"/>
  <c r="K234" i="11"/>
  <c r="J234" i="11"/>
  <c r="N232" i="11"/>
  <c r="M232" i="11"/>
  <c r="L232" i="11"/>
  <c r="K232" i="11"/>
  <c r="J232" i="11"/>
  <c r="N226" i="11"/>
  <c r="M226" i="11"/>
  <c r="L226" i="11"/>
  <c r="K226" i="11"/>
  <c r="J226" i="11"/>
  <c r="N219" i="11"/>
  <c r="M219" i="11"/>
  <c r="L219" i="11"/>
  <c r="K219" i="11"/>
  <c r="J219" i="11"/>
  <c r="N208" i="11"/>
  <c r="M208" i="11"/>
  <c r="L208" i="11"/>
  <c r="K208" i="11"/>
  <c r="J208" i="11"/>
  <c r="N205" i="11"/>
  <c r="M205" i="11"/>
  <c r="L205" i="11"/>
  <c r="K205" i="11"/>
  <c r="J205" i="11"/>
  <c r="N202" i="11"/>
  <c r="M202" i="11"/>
  <c r="L202" i="11"/>
  <c r="K202" i="11"/>
  <c r="J202" i="11"/>
  <c r="N181" i="11"/>
  <c r="M181" i="11"/>
  <c r="L181" i="11"/>
  <c r="K181" i="11"/>
  <c r="J181" i="11"/>
  <c r="N175" i="11"/>
  <c r="M175" i="11"/>
  <c r="L175" i="11"/>
  <c r="K175" i="11"/>
  <c r="J175" i="11"/>
  <c r="N172" i="11"/>
  <c r="M172" i="11"/>
  <c r="L172" i="11"/>
  <c r="K172" i="11"/>
  <c r="J172" i="11"/>
  <c r="N158" i="11"/>
  <c r="M158" i="11"/>
  <c r="L158" i="11"/>
  <c r="K158" i="11"/>
  <c r="J158" i="11"/>
  <c r="N155" i="11"/>
  <c r="M155" i="11"/>
  <c r="L155" i="11"/>
  <c r="K155" i="11"/>
  <c r="J155" i="11"/>
  <c r="N152" i="11"/>
  <c r="M152" i="11"/>
  <c r="L152" i="11"/>
  <c r="K152" i="11"/>
  <c r="J152" i="11"/>
  <c r="N149" i="11"/>
  <c r="M149" i="11"/>
  <c r="L149" i="11"/>
  <c r="K149" i="11"/>
  <c r="J149" i="11"/>
  <c r="N147" i="11"/>
  <c r="M147" i="11"/>
  <c r="L147" i="11"/>
  <c r="K147" i="11"/>
  <c r="J147" i="11"/>
  <c r="N144" i="11"/>
  <c r="M144" i="11"/>
  <c r="L144" i="11"/>
  <c r="K144" i="11"/>
  <c r="J144" i="11"/>
  <c r="N142" i="11"/>
  <c r="M142" i="11"/>
  <c r="L142" i="11"/>
  <c r="K142" i="11"/>
  <c r="J142" i="11"/>
  <c r="N139" i="11"/>
  <c r="M139" i="11"/>
  <c r="L139" i="11"/>
  <c r="K139" i="11"/>
  <c r="J139" i="11"/>
  <c r="M136" i="11"/>
  <c r="L136" i="11"/>
  <c r="K136" i="11"/>
  <c r="J136" i="11"/>
  <c r="N133" i="11"/>
  <c r="M133" i="11"/>
  <c r="L133" i="11"/>
  <c r="K133" i="11"/>
  <c r="J133" i="11"/>
  <c r="N127" i="11"/>
  <c r="M127" i="11"/>
  <c r="L127" i="11"/>
  <c r="K127" i="11"/>
  <c r="J127" i="11"/>
  <c r="N125" i="11"/>
  <c r="M125" i="11"/>
  <c r="L125" i="11"/>
  <c r="K125" i="11"/>
  <c r="J125" i="11"/>
  <c r="N121" i="11"/>
  <c r="M121" i="11"/>
  <c r="L121" i="11"/>
  <c r="K121" i="11"/>
  <c r="J121" i="11"/>
  <c r="N118" i="11"/>
  <c r="M118" i="11"/>
  <c r="L118" i="11"/>
  <c r="K118" i="11"/>
  <c r="J118" i="11"/>
  <c r="N112" i="11"/>
  <c r="M112" i="11"/>
  <c r="L112" i="11"/>
  <c r="K112" i="11"/>
  <c r="J112" i="11"/>
  <c r="M110" i="11"/>
  <c r="L110" i="11"/>
  <c r="K110" i="11"/>
  <c r="J110" i="11"/>
  <c r="N108" i="11"/>
  <c r="M108" i="11"/>
  <c r="L108" i="11"/>
  <c r="K108" i="11"/>
  <c r="J108" i="11"/>
  <c r="N103" i="11"/>
  <c r="M103" i="11"/>
  <c r="L103" i="11"/>
  <c r="K103" i="11"/>
  <c r="J103" i="11"/>
  <c r="N100" i="11"/>
  <c r="M100" i="11"/>
  <c r="L100" i="11"/>
  <c r="K100" i="11"/>
  <c r="J100" i="11"/>
  <c r="N94" i="11"/>
  <c r="M94" i="11"/>
  <c r="L94" i="11"/>
  <c r="K94" i="11"/>
  <c r="J94" i="11"/>
  <c r="N91" i="11"/>
  <c r="M91" i="11"/>
  <c r="L91" i="11"/>
  <c r="K91" i="11"/>
  <c r="J91" i="11"/>
  <c r="N85" i="11"/>
  <c r="M85" i="11"/>
  <c r="L85" i="11"/>
  <c r="K85" i="11"/>
  <c r="J85" i="11"/>
  <c r="N83" i="11"/>
  <c r="M83" i="11"/>
  <c r="L83" i="11"/>
  <c r="K83" i="11"/>
  <c r="J83" i="11"/>
  <c r="N81" i="11"/>
  <c r="M81" i="11"/>
  <c r="L81" i="11"/>
  <c r="K81" i="11"/>
  <c r="J81" i="11"/>
  <c r="N78" i="11"/>
  <c r="M78" i="11"/>
  <c r="L78" i="11"/>
  <c r="K78" i="11"/>
  <c r="J78" i="11"/>
  <c r="N65" i="11"/>
  <c r="M65" i="11"/>
  <c r="L65" i="11"/>
  <c r="K65" i="11"/>
  <c r="J65" i="11"/>
  <c r="N63" i="11"/>
  <c r="M63" i="11"/>
  <c r="L63" i="11"/>
  <c r="K63" i="11"/>
  <c r="J63" i="11"/>
  <c r="N59" i="11"/>
  <c r="M59" i="11"/>
  <c r="L59" i="11"/>
  <c r="K59" i="11"/>
  <c r="J59" i="11"/>
  <c r="N57" i="11"/>
  <c r="M57" i="11"/>
  <c r="L57" i="11"/>
  <c r="K57" i="11"/>
  <c r="J57" i="11"/>
  <c r="N55" i="11"/>
  <c r="M55" i="11"/>
  <c r="L55" i="11"/>
  <c r="K55" i="11"/>
  <c r="J55" i="11"/>
  <c r="N47" i="11"/>
  <c r="M47" i="11"/>
  <c r="L47" i="11"/>
  <c r="K47" i="11"/>
  <c r="J47" i="11"/>
  <c r="N44" i="11"/>
  <c r="M44" i="11"/>
  <c r="L44" i="11"/>
  <c r="K44" i="11"/>
  <c r="J44" i="11"/>
  <c r="N39" i="11"/>
  <c r="M39" i="11"/>
  <c r="L39" i="11"/>
  <c r="K39" i="11"/>
  <c r="J39" i="11"/>
  <c r="N36" i="11"/>
  <c r="M36" i="11"/>
  <c r="L36" i="11"/>
  <c r="K36" i="11"/>
  <c r="J36" i="11"/>
  <c r="N31" i="11"/>
  <c r="M31" i="11"/>
  <c r="L31" i="11"/>
  <c r="K31" i="11"/>
  <c r="J31" i="11"/>
  <c r="N29" i="11"/>
  <c r="M29" i="11"/>
  <c r="L29" i="11"/>
  <c r="K29" i="11"/>
  <c r="J29" i="11"/>
  <c r="N24" i="11"/>
  <c r="M24" i="11"/>
  <c r="L24" i="11"/>
  <c r="K24" i="11"/>
  <c r="J24" i="11"/>
  <c r="N18" i="11"/>
  <c r="M18" i="11"/>
  <c r="L18" i="11"/>
  <c r="K18" i="11"/>
  <c r="J18" i="11"/>
  <c r="N16" i="11"/>
  <c r="M16" i="11"/>
  <c r="L16" i="11"/>
  <c r="K16" i="11"/>
  <c r="J16" i="11"/>
  <c r="N11" i="11"/>
  <c r="M11" i="11"/>
  <c r="L11" i="11"/>
  <c r="K11" i="11"/>
  <c r="J11" i="11"/>
  <c r="N135" i="11"/>
  <c r="N136" i="11" s="1"/>
  <c r="N109" i="11"/>
  <c r="N110" i="11" s="1"/>
  <c r="N233" i="11"/>
  <c r="N234" i="11" s="1"/>
  <c r="M235" i="11" l="1"/>
  <c r="J235" i="11"/>
  <c r="M48" i="11"/>
  <c r="L48" i="11"/>
  <c r="K48" i="11"/>
  <c r="K235" i="11"/>
  <c r="L235" i="11"/>
  <c r="N235" i="11"/>
  <c r="F240" i="11" s="1"/>
  <c r="J48" i="11"/>
  <c r="N48" i="11"/>
  <c r="F239" i="11" s="1"/>
  <c r="L68" i="9"/>
  <c r="J21" i="9"/>
  <c r="N21" i="9"/>
  <c r="F71" i="9" s="1"/>
  <c r="K21" i="9"/>
  <c r="M68" i="9"/>
  <c r="J68" i="9"/>
  <c r="K68" i="9"/>
  <c r="N68" i="9"/>
  <c r="F72" i="9" s="1"/>
  <c r="N66" i="9"/>
  <c r="N67" i="9" s="1"/>
  <c r="N41" i="9"/>
  <c r="N42" i="9" s="1"/>
  <c r="N36" i="9"/>
  <c r="N37" i="9" s="1"/>
  <c r="D165" i="11"/>
  <c r="D164" i="11"/>
  <c r="D163" i="11"/>
  <c r="D176" i="11"/>
  <c r="D209" i="11"/>
  <c r="D227" i="11"/>
  <c r="D184" i="11"/>
  <c r="D104" i="11"/>
  <c r="D86" i="11"/>
  <c r="D162" i="11"/>
  <c r="D161" i="11"/>
  <c r="D220" i="11"/>
  <c r="D95" i="11"/>
  <c r="D160" i="11"/>
  <c r="D159" i="11"/>
  <c r="D183" i="11"/>
  <c r="D182" i="11"/>
  <c r="F241" i="11" l="1"/>
  <c r="F73" i="9" l="1"/>
</calcChain>
</file>

<file path=xl/sharedStrings.xml><?xml version="1.0" encoding="utf-8"?>
<sst xmlns="http://schemas.openxmlformats.org/spreadsheetml/2006/main" count="1513" uniqueCount="457">
  <si>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</si>
  <si>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</si>
  <si>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</si>
  <si>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</si>
  <si>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</si>
  <si>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</si>
  <si>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</si>
  <si>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</si>
  <si>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</si>
  <si>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</si>
  <si>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</si>
  <si>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</si>
  <si>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</si>
  <si>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</si>
  <si>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</si>
  <si>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</si>
  <si>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</si>
  <si>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</si>
  <si>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</si>
  <si>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</si>
  <si>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</si>
  <si>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</si>
  <si>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</si>
  <si>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Rosana Silveira</t>
  </si>
  <si>
    <t>Conselheiro</t>
  </si>
  <si>
    <t>Florianópolis &lt;-&gt; Brasília</t>
  </si>
  <si>
    <t>Gol</t>
  </si>
  <si>
    <t>TQGSIF</t>
  </si>
  <si>
    <t>18 e 19/10 09h 18h - II Encontro Nacional da CEP-CAU/BR com os CAU/UF</t>
  </si>
  <si>
    <t>Pedro Schultz Fonseca Baptista</t>
  </si>
  <si>
    <t>Empregado</t>
  </si>
  <si>
    <t>Latam</t>
  </si>
  <si>
    <t>DDKZQG</t>
  </si>
  <si>
    <t>Mauricio Andre Giusti</t>
  </si>
  <si>
    <t>Chapecó &lt;-&gt; Florianópolis</t>
  </si>
  <si>
    <t>Azul</t>
  </si>
  <si>
    <t>RDIGQY</t>
  </si>
  <si>
    <t>17/10 13h30 17h30 - 5ª Reunião Extraordinária da COAF-CAU/SC</t>
  </si>
  <si>
    <t>Leonardo Vistuba Kawa</t>
  </si>
  <si>
    <t>Curitiba -&gt; Brasília</t>
  </si>
  <si>
    <t>-</t>
  </si>
  <si>
    <t xml:space="preserve"> Azul </t>
  </si>
  <si>
    <t>CE8S7C</t>
  </si>
  <si>
    <t>Curitiba &lt;- Brasília</t>
  </si>
  <si>
    <t>XDKVGJ</t>
  </si>
  <si>
    <t>Patricia Figueiredo Sarquis Herden</t>
  </si>
  <si>
    <t>Florianópolis -&gt; Brasília
São Paulo (CGH) -&gt; Florianópolis</t>
  </si>
  <si>
    <t>UQSWCC</t>
  </si>
  <si>
    <t>Alteração da Requisição 114/2022 - 08/11 9h 18h - Reunião preparatória das Eleições 2023; 10/11 12h30 18h Reunião CAU em Movimento</t>
  </si>
  <si>
    <t>Filipe Lima Rockenbach</t>
  </si>
  <si>
    <t>Florianópolis -&gt; Brasília</t>
  </si>
  <si>
    <t>HWRNUO</t>
  </si>
  <si>
    <t>22/11 9h 17h - VII Encontro Nacional da COA-CAU/BR com as COA-CAU/UF</t>
  </si>
  <si>
    <t>Florianópolis &lt;- Brasília</t>
  </si>
  <si>
    <t>DYTMGM</t>
  </si>
  <si>
    <t>Cicero Hipólito da Silva Junior</t>
  </si>
  <si>
    <t>ZVZCQZ</t>
  </si>
  <si>
    <t>24 e 25/10 09h 18h - 9º Treinamento Técnico da CED-CAU/BR</t>
  </si>
  <si>
    <t>VJEVOD</t>
  </si>
  <si>
    <t>Jaime Teixeira Chaves</t>
  </si>
  <si>
    <t>WRMKWN</t>
  </si>
  <si>
    <t>24 e 25/10 09h 18h - 9º Treinamento Técnico da CED-CAU/BR
26/10 - Encontro das Secretarias de Órgãos Colegiados dos CAU/UF</t>
  </si>
  <si>
    <t>ZDWQSE</t>
  </si>
  <si>
    <t>Ricardo Reis Meira</t>
  </si>
  <si>
    <t>Convidado</t>
  </si>
  <si>
    <t>Brasília &lt;-&gt; Florianópolis</t>
  </si>
  <si>
    <t xml:space="preserve"> Gol </t>
  </si>
  <si>
    <t>YQJZMF</t>
  </si>
  <si>
    <t>17 e 18/11 08h30 18h - III Congresso de Arquitetura e Urbanismo de Santa Catarina Etapa Florianópolis</t>
  </si>
  <si>
    <t>Cláudia Teresa Pereira Pires</t>
  </si>
  <si>
    <t>Rio de Janeiro (SDU) -&gt; Florianopolis -&gt; Belo Horizonte</t>
  </si>
  <si>
    <t xml:space="preserve">  Gol  </t>
  </si>
  <si>
    <t>SZAQIS</t>
  </si>
  <si>
    <t>Florianópolis &lt;-&gt; São Paulo (CGH)</t>
  </si>
  <si>
    <t xml:space="preserve">   Gol   </t>
  </si>
  <si>
    <t>WZOHVY</t>
  </si>
  <si>
    <t>03 a 05/11 - II Ciclo de Debates Vivenciando ATHIS do CAU/SP</t>
  </si>
  <si>
    <t>Laercio Adriano Benazzi Junior</t>
  </si>
  <si>
    <t>São Paulo (CGH) -&gt; Florianópolis -&gt; Londrina</t>
  </si>
  <si>
    <t>YJUOOR</t>
  </si>
  <si>
    <t>Danilo Silva Batista</t>
  </si>
  <si>
    <t>Belo Horizonte &lt;- Florianopolis</t>
  </si>
  <si>
    <t>SQXXYW</t>
  </si>
  <si>
    <t>Newton Marçal Santos</t>
  </si>
  <si>
    <t>Chapecó -&gt; São Paulo (GRU)</t>
  </si>
  <si>
    <t xml:space="preserve"> Latam </t>
  </si>
  <si>
    <t>AQBGSJ</t>
  </si>
  <si>
    <t>Chapecó &lt;- São Paulo (GRU)</t>
  </si>
  <si>
    <t>XGTOET</t>
  </si>
  <si>
    <t>Janete Sueli Krueger</t>
  </si>
  <si>
    <t>Navegantes &lt;-&gt; Brasília</t>
  </si>
  <si>
    <t>SMCKAJ</t>
  </si>
  <si>
    <t>Mario Biselli</t>
  </si>
  <si>
    <t>São Paulo (CGH) -&gt; Florianópolis</t>
  </si>
  <si>
    <t>KZZJPA</t>
  </si>
  <si>
    <t>São Paulo (CGH) &lt;- Florianópolis</t>
  </si>
  <si>
    <t>WSBOWV</t>
  </si>
  <si>
    <t>Luciana Marson Fonseca</t>
  </si>
  <si>
    <t>Porto Alegre -&gt; Florianópolis</t>
  </si>
  <si>
    <t>KDLKNI</t>
  </si>
  <si>
    <t>Ellen Renata Bernardi</t>
  </si>
  <si>
    <t>Porto Alegre &lt;- Florianópolis</t>
  </si>
  <si>
    <t>FOOVZN</t>
  </si>
  <si>
    <t>Chapecó -&gt; Florianópolis -&gt; Brasília</t>
  </si>
  <si>
    <t>KIWDHU</t>
  </si>
  <si>
    <t>21/11 13h30 17h30 - 11ª Reunião Ordinária da COAF-CAU/SC
22/11 09h 17h - VII Encontro Nacional da COA-CAU/BR com as COA-CAU/UF</t>
  </si>
  <si>
    <t>Chapecó &lt;- Brasília</t>
  </si>
  <si>
    <t>CAZACX</t>
  </si>
  <si>
    <t>22/11 09h 17h - VII Encontro Nacional da COA-CAU/BR com as COA-CAU/UF</t>
  </si>
  <si>
    <t>Laurent Troost</t>
  </si>
  <si>
    <t>Manaus -&gt; Florianópolis</t>
  </si>
  <si>
    <t>KAVWYQ</t>
  </si>
  <si>
    <t>Manaus &lt;- Florianópolis</t>
  </si>
  <si>
    <t>CGDPWD</t>
  </si>
  <si>
    <t>Lilian Louise Fabre Santos</t>
  </si>
  <si>
    <t>VLRXBT</t>
  </si>
  <si>
    <t>FBLBLA</t>
  </si>
  <si>
    <t>Florianópolis &lt;-&gt; João Pessoa</t>
  </si>
  <si>
    <t>KKS2WQ</t>
  </si>
  <si>
    <t>Fórum dos Presidentes Jan 2023 em Joao Pessoa-PB</t>
  </si>
  <si>
    <t>Carla Estrella</t>
  </si>
  <si>
    <t>São Paulo (CGH) &lt;-&gt; Florianópolis</t>
  </si>
  <si>
    <t>HVWBZJ</t>
  </si>
  <si>
    <t>Susanna Antico</t>
  </si>
  <si>
    <t>Bruxelas &lt;-&gt; Florianópolis</t>
  </si>
  <si>
    <t>IBERIA</t>
  </si>
  <si>
    <t>ATMHSU</t>
  </si>
  <si>
    <t>17 e 18/11 08h30 18h - III Congresso de Arquitetura e Urbanismo de Santa Catarina Etapa Florianópolis. Pagamento da taxa de assento autorizado pela Presidente.</t>
  </si>
  <si>
    <t>HKOWWI</t>
  </si>
  <si>
    <t>26/05 09h 18h - Fórum de Presidentes;
27/05 09h 18h - Plenária Ampliada.</t>
  </si>
  <si>
    <t>João Vicente Scarpin</t>
  </si>
  <si>
    <t>Florianópolis &lt;-&gt; Vitória</t>
  </si>
  <si>
    <t>TQIXYV</t>
  </si>
  <si>
    <t>16 a 17/05 09h 18h - Seminário de Fiscalização 2022</t>
  </si>
  <si>
    <t>Curitiba -&gt; Vitória</t>
  </si>
  <si>
    <t>RELUNT</t>
  </si>
  <si>
    <t>Curitiba &lt;- Vitória</t>
  </si>
  <si>
    <t>BDFVET</t>
  </si>
  <si>
    <t>Melina Valença Marcondes</t>
  </si>
  <si>
    <t>QFBBKS</t>
  </si>
  <si>
    <t>05/08 14h 06/08 13h - II Encontro Preparatório do I Seminário Nacional de Formação, Atribuições e Atuação Profissional</t>
  </si>
  <si>
    <t>LNRMQG</t>
  </si>
  <si>
    <t>RUBFCI</t>
  </si>
  <si>
    <t>17/08 13h45min 18/08 17h45min - Seminário CPFi 2022 - nossos resultados &amp; desafios</t>
  </si>
  <si>
    <t>LUTTPY</t>
  </si>
  <si>
    <t>Julianna Luiz Steffens</t>
  </si>
  <si>
    <t>Florianópolis &lt;-&gt; Chapecó</t>
  </si>
  <si>
    <t>SBN2XB</t>
  </si>
  <si>
    <t>01/09 09h 02/09 19h - III Congresso de Arquitetura e Urbanismo de Santa Catarina – Etapa Chapecó</t>
  </si>
  <si>
    <t>Pery Roberto Segala Medeiros</t>
  </si>
  <si>
    <t>Florianópolis -&gt; Cuiabá</t>
  </si>
  <si>
    <t>TMYDZM</t>
  </si>
  <si>
    <t>12 e 13/09 - Seminário de Comunicação Eficiente dos CAU/Ufs</t>
  </si>
  <si>
    <t>Florianópolis &lt;- Cuiabá</t>
  </si>
  <si>
    <t>WNODKU</t>
  </si>
  <si>
    <t>Florianópolis &lt;-&gt; Cuiabá</t>
  </si>
  <si>
    <t>GRUWHN</t>
  </si>
  <si>
    <t>15 e 16/09 08h30min 18h - 22º Seminário Regional da CED-CAU/BR</t>
  </si>
  <si>
    <t>IHPJWZ</t>
  </si>
  <si>
    <t>Isabela Souza de Borba</t>
  </si>
  <si>
    <t>XF2RUV</t>
  </si>
  <si>
    <t>Florianópolis &lt;-&gt; Belo Horizonte</t>
  </si>
  <si>
    <t>24/09 17/30</t>
  </si>
  <si>
    <t>FFVAGA</t>
  </si>
  <si>
    <t xml:space="preserve"> 21/09 14h 23/09 10h30min - 3º Fórum das Comissões de Exercício Profissional - CAU/UFs</t>
  </si>
  <si>
    <t>MVABNX</t>
  </si>
  <si>
    <t>08/11 9h 18h - Reunião preparatória das Eleições 2023</t>
  </si>
  <si>
    <t xml:space="preserve">  Latam  </t>
  </si>
  <si>
    <t>AOQGGU</t>
  </si>
  <si>
    <t>Florianópolis -&gt; Salvador</t>
  </si>
  <si>
    <t>WVQGXS</t>
  </si>
  <si>
    <t>13 e 14/10 - 08h35 18h 2º Encontro dos Gerentes Gerais dos CAU/UFS</t>
  </si>
  <si>
    <t>Florianópolis &lt;- Salvador</t>
  </si>
  <si>
    <t>JIDROO</t>
  </si>
  <si>
    <t>Florianópolis -&gt; Brasília -&gt; São Paulo (CGH)</t>
  </si>
  <si>
    <t>CMNSRB</t>
  </si>
  <si>
    <t>17/02 08h 18h - Reunião Fórum Presidentes;
18/02 09h 13h - Reunião Plenária Ampliada do CAU/BR;
18/02 14h 18h - Reunião CAU em Movimento.Valor da taxa de assento descontado da Diária 87/2022.</t>
  </si>
  <si>
    <t>XHUPIY</t>
  </si>
  <si>
    <t xml:space="preserve">21/02 10h 12h - Reunião Presidente Catherine.
Valor da taxa de assento descontado da Diária 87/2022. 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</si>
  <si>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</si>
  <si>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</si>
  <si>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</si>
  <si>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</si>
  <si>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</si>
  <si>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Gogliardo Vieira Maragno</t>
  </si>
  <si>
    <t>SODQQT</t>
  </si>
  <si>
    <t>10/03 15h  11/03 08h30 - Encontro de Coordenadores das Comissões de Ensino e Formação do CAU</t>
  </si>
  <si>
    <t>Silvana Maria Hall</t>
  </si>
  <si>
    <t>IZTJOP</t>
  </si>
  <si>
    <t>11/03 09h 12h -  125ª Reunião Plenária Ordinária</t>
  </si>
  <si>
    <t>GAUQJA</t>
  </si>
  <si>
    <t>YHCVGM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</si>
  <si>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</si>
  <si>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</si>
  <si>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</si>
  <si>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</si>
  <si>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Henrique Rafael De Lima</t>
  </si>
  <si>
    <t>Joinville &lt;-&gt; Rio de Janeiro</t>
  </si>
  <si>
    <t>BF3UYP</t>
  </si>
  <si>
    <t>QFZGKS</t>
  </si>
  <si>
    <t>26/04 19h30 21h - Palestra UNOESC Chapecó</t>
  </si>
  <si>
    <t>Silvya Helena Caprario</t>
  </si>
  <si>
    <t>UGUHCA</t>
  </si>
  <si>
    <t>07/04 18h15min a 09/04 18h20min - Seminário ARQUITETURA PARA OS OUTROS 93%</t>
  </si>
  <si>
    <t>Chapecó &lt;-&gt; Brasília</t>
  </si>
  <si>
    <t>KH9CYZ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</si>
  <si>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</si>
  <si>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</si>
  <si>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</si>
  <si>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</si>
  <si>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</si>
  <si>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</si>
  <si>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YUDCYT</t>
  </si>
  <si>
    <t>UNJNKG</t>
  </si>
  <si>
    <t>Florianópolis &lt;-&gt; São Paulo</t>
  </si>
  <si>
    <t>DYGPNU</t>
  </si>
  <si>
    <t>26 a27/05 18h - Encontro Preparatório do Seminário Formação, Prática e Atribuições Profissionais</t>
  </si>
  <si>
    <t>Joinville -&gt; Brasília</t>
  </si>
  <si>
    <t>VP4LUE</t>
  </si>
  <si>
    <t>22 a 24/06 14h 12h - 2º Fórum de Coordenadores das CEPs CAU/Ufs</t>
  </si>
  <si>
    <t>Joinville &lt;- Brasília</t>
  </si>
  <si>
    <t>IGKNSG</t>
  </si>
  <si>
    <t>Florianópolis -&gt; São Paulo</t>
  </si>
  <si>
    <t>GQOIZB</t>
  </si>
  <si>
    <t>25/05 09h 12h - I Encontro da Diversidade do CAU
27/05 15h 18h - Oficina que tratará sobre o Fundo de ATHIS</t>
  </si>
  <si>
    <t>Florianópolis &lt;- São Paulo</t>
  </si>
  <si>
    <t>GTAGKF</t>
  </si>
  <si>
    <t>BLVQZH</t>
  </si>
  <si>
    <t>Rio de Janeiro -&gt; Floianópolis</t>
  </si>
  <si>
    <t>HIVIMT</t>
  </si>
  <si>
    <t>02/06 19h 03/06 20h - III Congresso de Arquitetura e Urbanismo de Santa Catarina – Etapa Criciúma</t>
  </si>
  <si>
    <t>IFDXNN</t>
  </si>
  <si>
    <t>IMWVRX</t>
  </si>
  <si>
    <t>14/07 08h 15/07 18h - 1º Encontro Nacional de Gerentes Gerais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</si>
  <si>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</si>
  <si>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</si>
  <si>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</si>
  <si>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</si>
  <si>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</si>
  <si>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</si>
  <si>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Matheus de Paula D'Almeida</t>
  </si>
  <si>
    <t>Sao Paulo (GRU) -&gt; Joinville</t>
  </si>
  <si>
    <t>WNKWAH</t>
  </si>
  <si>
    <t>07/07 19h 08/07 18h - III Congresso de Arquitetura e Urbanismo de Santa Catarina – Etapa Joinville</t>
  </si>
  <si>
    <t>Sao Paulo (GRU) &lt;- Joinville</t>
  </si>
  <si>
    <t>UMNWOG</t>
  </si>
  <si>
    <t>NEZ1NV</t>
  </si>
  <si>
    <t>21 e 23/07 - II Forum internacional do CAU BR</t>
  </si>
  <si>
    <t>Belo Horizonte -&gt; Florianopolis</t>
  </si>
  <si>
    <t>MOFNSQ</t>
  </si>
  <si>
    <t>Rio de Janeiro (SDU) &lt;- Florianopolis</t>
  </si>
  <si>
    <t>TUNNHL</t>
  </si>
  <si>
    <t>Eduardo Ronchetti de Castro</t>
  </si>
  <si>
    <t>Campinas &lt;-&gt; Joinville</t>
  </si>
  <si>
    <t>OLWHVN</t>
  </si>
  <si>
    <t>Liliana Vergamini Luna de Sá</t>
  </si>
  <si>
    <t>QRAPDW</t>
  </si>
  <si>
    <t>HZYGLV</t>
  </si>
  <si>
    <t>Florianopolis &lt;-&gt; Belo Horizonte</t>
  </si>
  <si>
    <t>KDZUTY</t>
  </si>
  <si>
    <t xml:space="preserve">13/07 09h 14/07 19h30 - Seminario Nacional de Patrimônio do CAU Brasil </t>
  </si>
  <si>
    <t>Anne Elise Rosa Soto</t>
  </si>
  <si>
    <t>Joinville &lt;-&gt; Belo Horizonte</t>
  </si>
  <si>
    <t>WJECJG</t>
  </si>
  <si>
    <t>Florianopolis &lt;-&gt; Recife</t>
  </si>
  <si>
    <t>IZBHVW</t>
  </si>
  <si>
    <t>24 a 26/08 - 48º Convençao da Associaçao Brasileira dos Escritorio de Arquitetura - AsBEA</t>
  </si>
  <si>
    <t>Brasilia -&gt; Joinville
Florianopolis -&gt; Brasilia</t>
  </si>
  <si>
    <t>YACWTA</t>
  </si>
  <si>
    <t>Florianópolis -&gt; Natal</t>
  </si>
  <si>
    <t>YQAODV</t>
  </si>
  <si>
    <t>19/07 12h 22/07 16h - Arquitetando - CAICÓ - I Forum de ATHIS do Seridó - CAU-RN</t>
  </si>
  <si>
    <t>Florianópolis &lt;- Natal</t>
  </si>
  <si>
    <t xml:space="preserve">   Latam   </t>
  </si>
  <si>
    <t>IAMBUR</t>
  </si>
  <si>
    <t xml:space="preserve">    Latam    </t>
  </si>
  <si>
    <t>JHFFZX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</si>
  <si>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</si>
  <si>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</si>
  <si>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</si>
  <si>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</si>
  <si>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Rio de Janeiro (SDU) -&gt; Florianopolis</t>
  </si>
  <si>
    <t>BGGPQS</t>
  </si>
  <si>
    <t>04/08 09h 05/08 19h - III Congresso de Arquitetura e Urbanismo de Santa Catarina – Etapa de Balneário Camboriú</t>
  </si>
  <si>
    <t>KNVUYX</t>
  </si>
  <si>
    <t>Ana Maria Reis de Goes Monteiro</t>
  </si>
  <si>
    <t>Campinas &lt;-&gt; Navegantes</t>
  </si>
  <si>
    <t>GIVH3D</t>
  </si>
  <si>
    <t>Ana Carina Lopes de Souza Zimmermann</t>
  </si>
  <si>
    <t>Joinville &lt;-&gt; Brasília</t>
  </si>
  <si>
    <t>CW9NXE</t>
  </si>
  <si>
    <t>Larissa Moreira</t>
  </si>
  <si>
    <t>Joinville -&gt; Brasilia</t>
  </si>
  <si>
    <t>JIQ6WW</t>
  </si>
  <si>
    <t>Joinville &lt;- Brasilia</t>
  </si>
  <si>
    <t>LQLWKU</t>
  </si>
  <si>
    <t>Rio de Janeiro (SDU) -&gt; Chapecó</t>
  </si>
  <si>
    <t>IGHJVF</t>
  </si>
  <si>
    <t>Chapecó -&gt; Belo Horizonte</t>
  </si>
  <si>
    <t>UNPQFH</t>
  </si>
  <si>
    <t>HL2KGN</t>
  </si>
  <si>
    <t>15/08 18h 21h - Apresentação de resultados da pesquisa Nacional sobre Digitalização na Arquitetura e Urbanismo</t>
  </si>
  <si>
    <t>Florianópolis -&gt; Brasília -&gt; Chapecó</t>
  </si>
  <si>
    <t>ZLGFNL</t>
  </si>
  <si>
    <t>WDZPZP</t>
  </si>
  <si>
    <t>YLQBRA</t>
  </si>
  <si>
    <t>Alexandre Kröner</t>
  </si>
  <si>
    <t>São Paulo (GRU) &lt;-&gt; Chapecó</t>
  </si>
  <si>
    <t>EIFEST</t>
  </si>
  <si>
    <t>01/09 09h 19h - III Congresso de Arquitetura e Urbanismo de Santa Catarina – Etapa Chapecó</t>
  </si>
  <si>
    <t>VEZD8V</t>
  </si>
  <si>
    <t>Rodrigo Kirck Rebêlo</t>
  </si>
  <si>
    <t>Florianópolis -&gt; Chapecó</t>
  </si>
  <si>
    <t>EJUFXD</t>
  </si>
  <si>
    <t>Florianópolis &lt;- Chapecó</t>
  </si>
  <si>
    <t>FXSZYS</t>
  </si>
  <si>
    <t>Florianópolis -&gt; São Paulo (CGH)</t>
  </si>
  <si>
    <t>LYYWZJ</t>
  </si>
  <si>
    <t>19/09 19h 21/09 22h - Evento Building Together da GS Brasil</t>
  </si>
  <si>
    <t>Florianópolis &lt;- São Paulo (CGH)</t>
  </si>
  <si>
    <t>SLZDSK</t>
  </si>
  <si>
    <t>Juliana Cordula Dreher de Andrade</t>
  </si>
  <si>
    <t>LPFWCF</t>
  </si>
  <si>
    <t>OD1MUL</t>
  </si>
  <si>
    <t>Josiany Salache</t>
  </si>
  <si>
    <t>YFUMLR</t>
  </si>
  <si>
    <t>RDW3FI</t>
  </si>
  <si>
    <t>Luiz Alberto de Souza</t>
  </si>
  <si>
    <t>Navegantes &lt;-&gt; Chapecó</t>
  </si>
  <si>
    <t>YVKUBY</t>
  </si>
  <si>
    <t>FJLFTD</t>
  </si>
  <si>
    <t>MPJHGB</t>
  </si>
  <si>
    <t>QG8CJP</t>
  </si>
  <si>
    <t>Florianópolis -&gt; Porto Alegre</t>
  </si>
  <si>
    <t>PWV22B</t>
  </si>
  <si>
    <t>Fórum dos Presidentes  de Novembro Porto Alegre</t>
  </si>
  <si>
    <t>Florianópolis &lt;- Porto Alegre</t>
  </si>
  <si>
    <t>KHHVYR</t>
  </si>
  <si>
    <t>José Roberto Geraldine Junior</t>
  </si>
  <si>
    <t>Ribeirão Preto -&gt; São Paulo (CGH)</t>
  </si>
  <si>
    <t>Passaredo</t>
  </si>
  <si>
    <t>0MZWF5</t>
  </si>
  <si>
    <t>São Paulo (GRU) -&gt; Chapecó</t>
  </si>
  <si>
    <t>JZGXFL</t>
  </si>
  <si>
    <t>LJGVPT</t>
  </si>
  <si>
    <t>São Paulo (CGH) &lt;-  Florianópolis</t>
  </si>
  <si>
    <t>TUJAJO</t>
  </si>
  <si>
    <t>Ribeirão Preto &lt;- São Paulo (CGH)</t>
  </si>
  <si>
    <t>0MZV15</t>
  </si>
  <si>
    <t>WI11MZ</t>
  </si>
  <si>
    <t>21/09 14 23/09 10h30 - 3º Fórum das Comissões de Exercício Profissional - CAU/UFs.</t>
  </si>
  <si>
    <t>JSINVT</t>
  </si>
  <si>
    <t>26/09 10h 28/09 19h - I Seminário Nacional de Formação, Atribuições e Atuação Profissional</t>
  </si>
  <si>
    <t>JTTXJL</t>
  </si>
  <si>
    <t>Joinville -&gt; São Paulo (GRU)</t>
  </si>
  <si>
    <t>UATDOW</t>
  </si>
  <si>
    <t>Joinville &lt;- São Paulo (GRU)</t>
  </si>
  <si>
    <t>KETGML</t>
  </si>
  <si>
    <t>HIJHFO</t>
  </si>
  <si>
    <t>WEWLEF</t>
  </si>
  <si>
    <t xml:space="preserve">Daniel Marques de Lucena </t>
  </si>
  <si>
    <t>BEDINS</t>
  </si>
  <si>
    <t>MUEUCM</t>
  </si>
  <si>
    <t>TGQMSG</t>
  </si>
  <si>
    <t>Rio de Janeiro -&gt; Rio Branco</t>
  </si>
  <si>
    <t>VZOKYW</t>
  </si>
  <si>
    <t>08/09 15h 10/09 13h - Seminário Nacional de Meio Ambiente - Urbanização e mudanças climáticas</t>
  </si>
  <si>
    <t>Florianópolis &lt;- Rio Branco</t>
  </si>
  <si>
    <t>AUFJIE</t>
  </si>
  <si>
    <t>WFK13C</t>
  </si>
  <si>
    <t>UHOMNC</t>
  </si>
  <si>
    <t>LHGOUS</t>
  </si>
  <si>
    <t>LFHJ8P</t>
  </si>
  <si>
    <t>26/09 13h30 17h30 - 9ª Reunião Ordinária da COAF</t>
  </si>
  <si>
    <t>José Antonio Lanchoti</t>
  </si>
  <si>
    <t>Ribeirão Preto &lt;-&gt; Florianópolis</t>
  </si>
  <si>
    <t>LKRKWQ</t>
  </si>
  <si>
    <t>03 a 05/10 13h30 17h - Sessão de Julgamento da Premiação Acadêmica 2022 CAU/SC</t>
  </si>
  <si>
    <t>Rio de Janeiro -&gt; Florianópolis</t>
  </si>
  <si>
    <t>EOBTWY</t>
  </si>
  <si>
    <t>06 e 07/10 08h30 18h - III Congresso de Arquitetura e Urbanismo de Santa Catarina Etapa Lages</t>
  </si>
  <si>
    <t>IJINNQ</t>
  </si>
  <si>
    <t>MZUBZJ</t>
  </si>
  <si>
    <t>Alteração da Requisição 123/2022 - 06 e 07/10 08h30 18h - III Congresso de Arquitetura e Urbanismo de Santa Catarina Etapa Lages</t>
  </si>
  <si>
    <t>Florianópolis &lt;- Rio de Janeiro</t>
  </si>
  <si>
    <t>UIHCMF</t>
  </si>
  <si>
    <t>16/12 09h 13h - 42ª Reunião Plenária Ampliada CAU/BR</t>
  </si>
  <si>
    <t>Mônica Andrea Blanco</t>
  </si>
  <si>
    <t>Brasília -&gt; Florianópolis</t>
  </si>
  <si>
    <t>HULISX</t>
  </si>
  <si>
    <t>São Paulo &lt;- Florianópolis</t>
  </si>
  <si>
    <t>VQVCNS</t>
  </si>
  <si>
    <t>Florianópolis -&gt; Rio de Janeiro</t>
  </si>
  <si>
    <t>ZJ82TJ</t>
  </si>
  <si>
    <t>Gustavo Aparecido de Oliveira</t>
  </si>
  <si>
    <t>Campinas -&gt; Lages</t>
  </si>
  <si>
    <t>TK8M4Q</t>
  </si>
  <si>
    <t>Campinas &lt;- Florianópolis</t>
  </si>
  <si>
    <t>BIFG2D</t>
  </si>
  <si>
    <t>WNCCNA</t>
  </si>
  <si>
    <t>AKKLJN</t>
  </si>
  <si>
    <t>Mariana Campos de Andrade</t>
  </si>
  <si>
    <t>AIPIII</t>
  </si>
  <si>
    <t>BN1S3E</t>
  </si>
  <si>
    <t>PASSAGENS AÉREAS - OUTUBRO/2022</t>
  </si>
  <si>
    <t>RESUMO DE OUTUBRO</t>
  </si>
  <si>
    <t>Publicado em 17/01/2023 por Isabella Pereira de Sousa - Assistente Administrativa</t>
  </si>
  <si>
    <t>Carla Estrella Total</t>
  </si>
  <si>
    <t>Cicero Hipólito da Silva Junior Total</t>
  </si>
  <si>
    <t>Cláudia Teresa Pereira Pires Total</t>
  </si>
  <si>
    <t>Danilo Silva Batista Total</t>
  </si>
  <si>
    <t>Ellen Renata Bernardi Total</t>
  </si>
  <si>
    <t>Filipe Lima Rockenbach Total</t>
  </si>
  <si>
    <t>Jaime Teixeira Chaves Total</t>
  </si>
  <si>
    <t>Janete Sueli Krueger Total</t>
  </si>
  <si>
    <t>Laercio Adriano Benazzi Junior Total</t>
  </si>
  <si>
    <t>Laurent Troost Total</t>
  </si>
  <si>
    <t>Leonardo Vistuba Kawa Total</t>
  </si>
  <si>
    <t>Lilian Louise Fabre Santos Total</t>
  </si>
  <si>
    <t>Luciana Marson Fonseca Total</t>
  </si>
  <si>
    <t>Mario Biselli Total</t>
  </si>
  <si>
    <t>Mauricio Andre Giusti Total</t>
  </si>
  <si>
    <t>Newton Marçal Santos Total</t>
  </si>
  <si>
    <t>Patricia Figueiredo Sarquis Herden Total</t>
  </si>
  <si>
    <t>Pedro Schultz Fonseca Baptista Total</t>
  </si>
  <si>
    <t>Ricardo Reis Meira Total</t>
  </si>
  <si>
    <t>Rosana Silveira Total</t>
  </si>
  <si>
    <t>Susanna Antico Total</t>
  </si>
  <si>
    <t>Isabela Souza de Borba Total</t>
  </si>
  <si>
    <t>João Vicente Scarpin Total</t>
  </si>
  <si>
    <t>Julianna Luiz Steffens Total</t>
  </si>
  <si>
    <t>Melina Valença Marcondes Total</t>
  </si>
  <si>
    <t>Pery Roberto Segala Medeiros Total</t>
  </si>
  <si>
    <t>Alexandre Kröner Total</t>
  </si>
  <si>
    <t>Ana Carina Lopes de Souza Zimmermann Total</t>
  </si>
  <si>
    <t>Ana Maria Reis de Goes Monteiro Total</t>
  </si>
  <si>
    <t>Anne Elise Rosa Soto Total</t>
  </si>
  <si>
    <t>Daniel Marques de Lucena  Total</t>
  </si>
  <si>
    <t>Eduardo Ronchetti de Castro Total</t>
  </si>
  <si>
    <t>Eliane De Queiroz Gomes Castro Total</t>
  </si>
  <si>
    <t>Gogliardo Vieira Maragno Total</t>
  </si>
  <si>
    <t>Gustavo Aparecido de Oliveira Total</t>
  </si>
  <si>
    <t>Henrique Rafael De Lima Total</t>
  </si>
  <si>
    <t>José Antonio Lanchoti Total</t>
  </si>
  <si>
    <t>José Roberto Geraldine Junior Total</t>
  </si>
  <si>
    <t>Josiany Salache Total</t>
  </si>
  <si>
    <t>Juliana Cordula Dreher de Andrade Total</t>
  </si>
  <si>
    <t>Larissa Moreira Total</t>
  </si>
  <si>
    <t>Liliana Vergamini Luna de Sá Total</t>
  </si>
  <si>
    <t>Lucas Obino Total</t>
  </si>
  <si>
    <t>Luiz Alberto de Souza Total</t>
  </si>
  <si>
    <t>Mariana Campos de Andrade Total</t>
  </si>
  <si>
    <t>Matheus de Paula D'Almeida Total</t>
  </si>
  <si>
    <t>Mônica Andrea Blanco Total</t>
  </si>
  <si>
    <t>Rodrigo Kirck Rebêlo Total</t>
  </si>
  <si>
    <t>Silvana Maria Hall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</si>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</sst>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164" fontId="0" fillId="0" borderId="0" xfId="0" applyNumberFormat="1"/>
    <xf numFmtId="4" fontId="8" fillId="4" borderId="4" xfId="0" applyNumberFormat="1" applyFont="1" applyFill="1" applyBorder="1" applyAlignment="1">
      <alignment horizontal="right" vertical="center"/>
    </xf>
    <xf numFmtId="44" fontId="8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1352551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4" b="15912"/>
        <a:stretch/>
      </xdr:blipFill>
      <xdr:spPr bwMode="auto">
        <a:xfrm>
          <a:off x="1" y="19050"/>
          <a:ext cx="415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4</xdr:col>
      <xdr:colOff>1276350</xdr:colOff>
      <xdr:row>0</xdr:row>
      <xdr:rowOff>466725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8008"/>
        <a:stretch/>
      </xdr:blipFill>
      <xdr:spPr bwMode="auto">
        <a:xfrm>
          <a:off x="0" y="19050"/>
          <a:ext cx="4152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  <row r="104">
          <cell r="A104" t="str">
            <v>Carla Estrella</v>
          </cell>
          <cell r="B104" t="str">
            <v>Convidado</v>
          </cell>
        </row>
        <row r="105">
          <cell r="A105" t="str">
            <v>José Gerardo da Fonseca Soares</v>
          </cell>
          <cell r="B105" t="str">
            <v>Convidado</v>
          </cell>
        </row>
        <row r="106">
          <cell r="A106" t="str">
            <v>Susanna Antico</v>
          </cell>
          <cell r="B106" t="str">
            <v>Convidado</v>
          </cell>
        </row>
        <row r="107">
          <cell r="A107" t="str">
            <v>Fabrício da Mota Alves</v>
          </cell>
          <cell r="B107" t="str">
            <v>Convidado</v>
          </cell>
        </row>
        <row r="108">
          <cell r="A108" t="str">
            <v>Helena Conelian Gentili</v>
          </cell>
          <cell r="B108" t="str">
            <v>Convidado</v>
          </cell>
        </row>
        <row r="109">
          <cell r="A109" t="str">
            <v>Mayara Regina de Souza Spengler</v>
          </cell>
          <cell r="B109" t="str">
            <v>Empregado</v>
          </cell>
        </row>
        <row r="110">
          <cell r="A110" t="str">
            <v>Lilian Laudina Caovilla</v>
          </cell>
          <cell r="B110" t="str">
            <v>Empregado</v>
          </cell>
        </row>
        <row r="111">
          <cell r="A111" t="str">
            <v>Carla Rafaela Ebel</v>
          </cell>
          <cell r="B111" t="str">
            <v>Conselheiro</v>
          </cell>
        </row>
        <row r="112">
          <cell r="A112" t="str">
            <v>Suzana de  Souza</v>
          </cell>
          <cell r="B112" t="str">
            <v>Conselheiro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abSelected="1" zoomScaleNormal="100" workbookViewId="0">
      <selection activeCell="E8" sqref="E8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42" customHeight="1" x14ac:dyDescent="0.25">
      <c r="E1" s="1"/>
      <c r="F1" s="1"/>
      <c r="G1" s="1"/>
      <c r="H1" s="1"/>
      <c r="I1" s="1"/>
      <c r="N1" s="1"/>
    </row>
    <row r="2" spans="1:15" x14ac:dyDescent="0.25">
      <c r="A2" s="46" t="s">
        <v>404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3.25" customHeight="1" outlineLevel="2" x14ac:dyDescent="0.25">
      <c r="A6" s="16">
        <v>145</v>
      </c>
      <c r="B6" s="17">
        <v>44847</v>
      </c>
      <c r="C6" s="18" t="s">
        <v>55</v>
      </c>
      <c r="D6" s="19" t="s">
        <v>30</v>
      </c>
      <c r="E6" s="20" t="s">
        <v>53</v>
      </c>
      <c r="F6" s="21">
        <v>44859.836805555555</v>
      </c>
      <c r="G6" s="21" t="s">
        <v>40</v>
      </c>
      <c r="H6" s="22" t="s">
        <v>31</v>
      </c>
      <c r="I6" s="23" t="s">
        <v>58</v>
      </c>
      <c r="J6" s="24">
        <v>942.81</v>
      </c>
      <c r="K6" s="24">
        <v>38.56</v>
      </c>
      <c r="L6" s="24"/>
      <c r="M6" s="24"/>
      <c r="N6" s="24">
        <v>981.36999999999989</v>
      </c>
      <c r="O6" s="20" t="s">
        <v>57</v>
      </c>
    </row>
    <row r="7" spans="1:15" ht="23.25" customHeight="1" outlineLevel="2" x14ac:dyDescent="0.25">
      <c r="A7" s="16">
        <v>144</v>
      </c>
      <c r="B7" s="17">
        <v>44847</v>
      </c>
      <c r="C7" s="18" t="s">
        <v>55</v>
      </c>
      <c r="D7" s="19" t="s">
        <v>30</v>
      </c>
      <c r="E7" s="20" t="s">
        <v>50</v>
      </c>
      <c r="F7" s="21">
        <v>44857.729166666664</v>
      </c>
      <c r="G7" s="21" t="s">
        <v>40</v>
      </c>
      <c r="H7" s="22" t="s">
        <v>26</v>
      </c>
      <c r="I7" s="23" t="s">
        <v>56</v>
      </c>
      <c r="J7" s="24">
        <v>1625.11</v>
      </c>
      <c r="K7" s="24">
        <v>46.57</v>
      </c>
      <c r="L7" s="24"/>
      <c r="M7" s="24"/>
      <c r="N7" s="24">
        <v>1671.6799999999998</v>
      </c>
      <c r="O7" s="20" t="s">
        <v>57</v>
      </c>
    </row>
    <row r="8" spans="1:15" outlineLevel="1" x14ac:dyDescent="0.25">
      <c r="A8" s="40"/>
      <c r="B8" s="41"/>
      <c r="C8" s="44" t="s">
        <v>408</v>
      </c>
      <c r="D8" s="34"/>
      <c r="E8" s="35"/>
      <c r="F8" s="36"/>
      <c r="G8" s="36"/>
      <c r="H8" s="37"/>
      <c r="I8" s="38"/>
      <c r="J8" s="39">
        <f>SUBTOTAL(9,J6:J7)</f>
        <v>2567.92</v>
      </c>
      <c r="K8" s="39">
        <f>SUBTOTAL(9,K6:K7)</f>
        <v>85.13</v>
      </c>
      <c r="L8" s="39">
        <f>SUBTOTAL(9,L6:L7)</f>
        <v>0</v>
      </c>
      <c r="M8" s="39">
        <f>SUBTOTAL(9,M6:M7)</f>
        <v>0</v>
      </c>
      <c r="N8" s="39">
        <f>SUBTOTAL(9,N6:N7)</f>
        <v>2653.0499999999997</v>
      </c>
      <c r="O8" s="35"/>
    </row>
    <row r="9" spans="1:15" ht="22.5" outlineLevel="2" x14ac:dyDescent="0.25">
      <c r="A9" s="16">
        <v>143</v>
      </c>
      <c r="B9" s="17">
        <v>44845</v>
      </c>
      <c r="C9" s="18" t="s">
        <v>49</v>
      </c>
      <c r="D9" s="19" t="s">
        <v>30</v>
      </c>
      <c r="E9" s="20" t="s">
        <v>53</v>
      </c>
      <c r="F9" s="21">
        <v>44887.826388888891</v>
      </c>
      <c r="G9" s="21" t="s">
        <v>40</v>
      </c>
      <c r="H9" s="22" t="s">
        <v>31</v>
      </c>
      <c r="I9" s="23" t="s">
        <v>54</v>
      </c>
      <c r="J9" s="24">
        <v>598.53</v>
      </c>
      <c r="K9" s="24">
        <v>38.56</v>
      </c>
      <c r="L9" s="24"/>
      <c r="M9" s="24"/>
      <c r="N9" s="24">
        <v>637.08999999999992</v>
      </c>
      <c r="O9" s="20" t="s">
        <v>52</v>
      </c>
    </row>
    <row r="10" spans="1:15" ht="22.5" outlineLevel="2" x14ac:dyDescent="0.25">
      <c r="A10" s="16">
        <v>142</v>
      </c>
      <c r="B10" s="17">
        <v>44845</v>
      </c>
      <c r="C10" s="18" t="s">
        <v>49</v>
      </c>
      <c r="D10" s="19" t="s">
        <v>30</v>
      </c>
      <c r="E10" s="20" t="s">
        <v>50</v>
      </c>
      <c r="F10" s="21">
        <v>44886.652777777781</v>
      </c>
      <c r="G10" s="21" t="s">
        <v>40</v>
      </c>
      <c r="H10" s="22" t="s">
        <v>26</v>
      </c>
      <c r="I10" s="23" t="s">
        <v>51</v>
      </c>
      <c r="J10" s="24">
        <v>640.19000000000005</v>
      </c>
      <c r="K10" s="24">
        <v>46.57</v>
      </c>
      <c r="L10" s="24"/>
      <c r="M10" s="24"/>
      <c r="N10" s="24">
        <v>686.7600000000001</v>
      </c>
      <c r="O10" s="20" t="s">
        <v>52</v>
      </c>
    </row>
    <row r="11" spans="1:15" outlineLevel="1" x14ac:dyDescent="0.25">
      <c r="A11" s="40"/>
      <c r="B11" s="41"/>
      <c r="C11" s="42" t="s">
        <v>412</v>
      </c>
      <c r="D11" s="34"/>
      <c r="E11" s="35"/>
      <c r="F11" s="36"/>
      <c r="G11" s="36"/>
      <c r="H11" s="37"/>
      <c r="I11" s="38"/>
      <c r="J11" s="39">
        <f>SUBTOTAL(9,J9:J10)</f>
        <v>1238.72</v>
      </c>
      <c r="K11" s="39">
        <f>SUBTOTAL(9,K9:K10)</f>
        <v>85.13</v>
      </c>
      <c r="L11" s="39">
        <f>SUBTOTAL(9,L9:L10)</f>
        <v>0</v>
      </c>
      <c r="M11" s="39">
        <f>SUBTOTAL(9,M9:M10)</f>
        <v>0</v>
      </c>
      <c r="N11" s="39">
        <f>SUBTOTAL(9,N9:N10)</f>
        <v>1323.85</v>
      </c>
      <c r="O11" s="35"/>
    </row>
    <row r="12" spans="1:15" ht="33.75" outlineLevel="2" x14ac:dyDescent="0.25">
      <c r="A12" s="16">
        <v>146</v>
      </c>
      <c r="B12" s="17">
        <v>44847</v>
      </c>
      <c r="C12" s="18" t="s">
        <v>59</v>
      </c>
      <c r="D12" s="19" t="s">
        <v>30</v>
      </c>
      <c r="E12" s="20" t="s">
        <v>50</v>
      </c>
      <c r="F12" s="21">
        <v>44857.236111111109</v>
      </c>
      <c r="G12" s="21" t="s">
        <v>40</v>
      </c>
      <c r="H12" s="22" t="s">
        <v>31</v>
      </c>
      <c r="I12" s="23" t="s">
        <v>60</v>
      </c>
      <c r="J12" s="24">
        <v>942.81</v>
      </c>
      <c r="K12" s="24">
        <v>46.57</v>
      </c>
      <c r="L12" s="24"/>
      <c r="M12" s="24"/>
      <c r="N12" s="24">
        <v>989.38</v>
      </c>
      <c r="O12" s="20" t="s">
        <v>61</v>
      </c>
    </row>
    <row r="13" spans="1:15" ht="33.75" outlineLevel="2" x14ac:dyDescent="0.25">
      <c r="A13" s="25">
        <v>147</v>
      </c>
      <c r="B13" s="26">
        <v>44847</v>
      </c>
      <c r="C13" s="27" t="s">
        <v>59</v>
      </c>
      <c r="D13" s="28" t="s">
        <v>30</v>
      </c>
      <c r="E13" s="29" t="s">
        <v>53</v>
      </c>
      <c r="F13" s="30">
        <v>44860.885416666664</v>
      </c>
      <c r="G13" s="30" t="s">
        <v>40</v>
      </c>
      <c r="H13" s="31" t="s">
        <v>26</v>
      </c>
      <c r="I13" s="32" t="s">
        <v>62</v>
      </c>
      <c r="J13" s="33">
        <v>979.33</v>
      </c>
      <c r="K13" s="33">
        <v>38.56</v>
      </c>
      <c r="L13" s="33"/>
      <c r="M13" s="33"/>
      <c r="N13" s="33">
        <v>1017.8900000000001</v>
      </c>
      <c r="O13" s="29" t="s">
        <v>61</v>
      </c>
    </row>
    <row r="14" spans="1:15" outlineLevel="1" x14ac:dyDescent="0.25">
      <c r="A14" s="40"/>
      <c r="B14" s="41"/>
      <c r="C14" s="42" t="s">
        <v>413</v>
      </c>
      <c r="D14" s="34"/>
      <c r="E14" s="35"/>
      <c r="F14" s="36"/>
      <c r="G14" s="36"/>
      <c r="H14" s="37"/>
      <c r="I14" s="38"/>
      <c r="J14" s="39">
        <f>SUBTOTAL(9,J12:J13)</f>
        <v>1922.1399999999999</v>
      </c>
      <c r="K14" s="39">
        <f>SUBTOTAL(9,K12:K13)</f>
        <v>85.13</v>
      </c>
      <c r="L14" s="39">
        <f>SUBTOTAL(9,L12:L13)</f>
        <v>0</v>
      </c>
      <c r="M14" s="39">
        <f>SUBTOTAL(9,M12:M13)</f>
        <v>0</v>
      </c>
      <c r="N14" s="39">
        <f>SUBTOTAL(9,N12:N13)</f>
        <v>2007.27</v>
      </c>
      <c r="O14" s="35"/>
    </row>
    <row r="15" spans="1:15" ht="22.5" outlineLevel="2" x14ac:dyDescent="0.25">
      <c r="A15" s="16">
        <v>139</v>
      </c>
      <c r="B15" s="17">
        <v>44840</v>
      </c>
      <c r="C15" s="18" t="s">
        <v>38</v>
      </c>
      <c r="D15" s="19" t="s">
        <v>30</v>
      </c>
      <c r="E15" s="20" t="s">
        <v>39</v>
      </c>
      <c r="F15" s="21">
        <v>44851.892361111109</v>
      </c>
      <c r="G15" s="21" t="s">
        <v>40</v>
      </c>
      <c r="H15" s="22" t="s">
        <v>41</v>
      </c>
      <c r="I15" s="23" t="s">
        <v>42</v>
      </c>
      <c r="J15" s="24">
        <v>487</v>
      </c>
      <c r="K15" s="24">
        <v>39.479999999999997</v>
      </c>
      <c r="L15" s="24"/>
      <c r="M15" s="24"/>
      <c r="N15" s="24">
        <v>526.48</v>
      </c>
      <c r="O15" s="20" t="s">
        <v>28</v>
      </c>
    </row>
    <row r="16" spans="1:15" ht="22.5" outlineLevel="2" x14ac:dyDescent="0.25">
      <c r="A16" s="16">
        <v>140</v>
      </c>
      <c r="B16" s="17">
        <v>44840</v>
      </c>
      <c r="C16" s="18" t="s">
        <v>38</v>
      </c>
      <c r="D16" s="19" t="s">
        <v>30</v>
      </c>
      <c r="E16" s="20" t="s">
        <v>43</v>
      </c>
      <c r="F16" s="21">
        <v>44853.875</v>
      </c>
      <c r="G16" s="21" t="s">
        <v>40</v>
      </c>
      <c r="H16" s="22" t="s">
        <v>26</v>
      </c>
      <c r="I16" s="23" t="s">
        <v>44</v>
      </c>
      <c r="J16" s="24">
        <v>761.63</v>
      </c>
      <c r="K16" s="24">
        <v>38.56</v>
      </c>
      <c r="L16" s="24"/>
      <c r="M16" s="24"/>
      <c r="N16" s="24">
        <v>800.19</v>
      </c>
      <c r="O16" s="20" t="s">
        <v>28</v>
      </c>
    </row>
    <row r="17" spans="1:15" outlineLevel="1" x14ac:dyDescent="0.25">
      <c r="A17" s="40"/>
      <c r="B17" s="41"/>
      <c r="C17" s="42" t="s">
        <v>417</v>
      </c>
      <c r="D17" s="34"/>
      <c r="E17" s="35"/>
      <c r="F17" s="36"/>
      <c r="G17" s="36"/>
      <c r="H17" s="37"/>
      <c r="I17" s="38"/>
      <c r="J17" s="39">
        <f>SUBTOTAL(9,J15:J16)</f>
        <v>1248.6300000000001</v>
      </c>
      <c r="K17" s="39">
        <f>SUBTOTAL(9,K15:K16)</f>
        <v>78.039999999999992</v>
      </c>
      <c r="L17" s="39">
        <f>SUBTOTAL(9,L15:L16)</f>
        <v>0</v>
      </c>
      <c r="M17" s="39">
        <f>SUBTOTAL(9,M15:M16)</f>
        <v>0</v>
      </c>
      <c r="N17" s="39">
        <f>SUBTOTAL(9,N15:N16)</f>
        <v>1326.67</v>
      </c>
      <c r="O17" s="35"/>
    </row>
    <row r="18" spans="1:15" ht="24" outlineLevel="2" x14ac:dyDescent="0.25">
      <c r="A18" s="16">
        <v>150</v>
      </c>
      <c r="B18" s="17">
        <v>44851</v>
      </c>
      <c r="C18" s="18" t="s">
        <v>29</v>
      </c>
      <c r="D18" s="19" t="s">
        <v>30</v>
      </c>
      <c r="E18" s="20" t="s">
        <v>73</v>
      </c>
      <c r="F18" s="21">
        <v>44867.819444444445</v>
      </c>
      <c r="G18" s="21">
        <v>44870.673611111109</v>
      </c>
      <c r="H18" s="22" t="s">
        <v>74</v>
      </c>
      <c r="I18" s="23" t="s">
        <v>75</v>
      </c>
      <c r="J18" s="24">
        <v>892.03</v>
      </c>
      <c r="K18" s="24">
        <v>86.5</v>
      </c>
      <c r="L18" s="24"/>
      <c r="M18" s="24"/>
      <c r="N18" s="24">
        <v>978.53</v>
      </c>
      <c r="O18" s="20" t="s">
        <v>76</v>
      </c>
    </row>
    <row r="19" spans="1:15" ht="24" outlineLevel="2" x14ac:dyDescent="0.25">
      <c r="A19" s="16">
        <v>137</v>
      </c>
      <c r="B19" s="17">
        <v>44837</v>
      </c>
      <c r="C19" s="18" t="s">
        <v>29</v>
      </c>
      <c r="D19" s="19" t="s">
        <v>30</v>
      </c>
      <c r="E19" s="20" t="s">
        <v>25</v>
      </c>
      <c r="F19" s="21">
        <v>44851.663194444445</v>
      </c>
      <c r="G19" s="21">
        <v>44853.833333333336</v>
      </c>
      <c r="H19" s="22" t="s">
        <v>31</v>
      </c>
      <c r="I19" s="23" t="s">
        <v>32</v>
      </c>
      <c r="J19" s="24">
        <v>2298.16</v>
      </c>
      <c r="K19" s="24">
        <v>85.13</v>
      </c>
      <c r="L19" s="24"/>
      <c r="M19" s="24"/>
      <c r="N19" s="24">
        <v>2383.29</v>
      </c>
      <c r="O19" s="20" t="s">
        <v>28</v>
      </c>
    </row>
    <row r="20" spans="1:15" outlineLevel="1" x14ac:dyDescent="0.25">
      <c r="A20" s="40"/>
      <c r="B20" s="41"/>
      <c r="C20" s="42" t="s">
        <v>424</v>
      </c>
      <c r="D20" s="34"/>
      <c r="E20" s="35"/>
      <c r="F20" s="36"/>
      <c r="G20" s="36"/>
      <c r="H20" s="37"/>
      <c r="I20" s="38"/>
      <c r="J20" s="39">
        <f>SUBTOTAL(9,J18:J19)</f>
        <v>3190.1899999999996</v>
      </c>
      <c r="K20" s="39">
        <f>SUBTOTAL(9,K18:K19)</f>
        <v>171.63</v>
      </c>
      <c r="L20" s="39">
        <f>SUBTOTAL(9,L18:L19)</f>
        <v>0</v>
      </c>
      <c r="M20" s="39">
        <f>SUBTOTAL(9,M18:M19)</f>
        <v>0</v>
      </c>
      <c r="N20" s="39">
        <f>SUBTOTAL(9,N18:N19)</f>
        <v>3361.8199999999997</v>
      </c>
      <c r="O20" s="35"/>
    </row>
    <row r="21" spans="1:15" x14ac:dyDescent="0.25">
      <c r="A21" s="40"/>
      <c r="B21" s="41"/>
      <c r="C21" s="42" t="s">
        <v>13</v>
      </c>
      <c r="D21" s="34"/>
      <c r="E21" s="35"/>
      <c r="F21" s="36"/>
      <c r="G21" s="36"/>
      <c r="H21" s="37"/>
      <c r="I21" s="38"/>
      <c r="J21" s="39">
        <f>SUBTOTAL(9,J6:J19)</f>
        <v>10167.599999999999</v>
      </c>
      <c r="K21" s="39">
        <f>SUBTOTAL(9,K6:K19)</f>
        <v>505.06</v>
      </c>
      <c r="L21" s="39">
        <f>SUBTOTAL(9,L6:L19)</f>
        <v>0</v>
      </c>
      <c r="M21" s="39">
        <f>SUBTOTAL(9,M6:M19)</f>
        <v>0</v>
      </c>
      <c r="N21" s="39">
        <f>SUBTOTAL(9,N6:N19)</f>
        <v>10672.66</v>
      </c>
      <c r="O21" s="35"/>
    </row>
    <row r="22" spans="1:15" ht="6.75" customHeight="1" x14ac:dyDescent="0.25">
      <c r="A22" s="6"/>
      <c r="B22" s="6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7.5" customHeight="1" x14ac:dyDescent="0.25">
      <c r="A23" s="6"/>
      <c r="B23" s="6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47" t="s">
        <v>11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1:15" hidden="1" x14ac:dyDescent="0.25"/>
    <row r="26" spans="1:15" ht="36" x14ac:dyDescent="0.25">
      <c r="A26" s="2" t="s">
        <v>1</v>
      </c>
      <c r="B26" s="2" t="s">
        <v>20</v>
      </c>
      <c r="C26" s="2" t="s">
        <v>2</v>
      </c>
      <c r="D26" s="2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16</v>
      </c>
      <c r="K26" s="4" t="s">
        <v>17</v>
      </c>
      <c r="L26" s="4" t="s">
        <v>18</v>
      </c>
      <c r="M26" s="4" t="s">
        <v>19</v>
      </c>
      <c r="N26" s="5" t="s">
        <v>9</v>
      </c>
      <c r="O26" s="3" t="s">
        <v>12</v>
      </c>
    </row>
    <row r="27" spans="1:15" ht="22.5" outlineLevel="2" x14ac:dyDescent="0.25">
      <c r="A27" s="16">
        <v>169</v>
      </c>
      <c r="B27" s="17">
        <v>44861</v>
      </c>
      <c r="C27" s="18" t="s">
        <v>120</v>
      </c>
      <c r="D27" s="19" t="s">
        <v>64</v>
      </c>
      <c r="E27" s="20" t="s">
        <v>121</v>
      </c>
      <c r="F27" s="21">
        <v>44881.854166666664</v>
      </c>
      <c r="G27" s="21">
        <v>44884.434027777781</v>
      </c>
      <c r="H27" s="22" t="s">
        <v>31</v>
      </c>
      <c r="I27" s="23" t="s">
        <v>122</v>
      </c>
      <c r="J27" s="24">
        <v>889.15</v>
      </c>
      <c r="K27" s="24">
        <v>86.5</v>
      </c>
      <c r="L27" s="24"/>
      <c r="M27" s="24"/>
      <c r="N27" s="24">
        <v>975.65</v>
      </c>
      <c r="O27" s="20" t="s">
        <v>68</v>
      </c>
    </row>
    <row r="28" spans="1:15" outlineLevel="1" x14ac:dyDescent="0.25">
      <c r="A28" s="40"/>
      <c r="B28" s="41"/>
      <c r="C28" s="44" t="s">
        <v>407</v>
      </c>
      <c r="D28" s="34"/>
      <c r="E28" s="35"/>
      <c r="F28" s="36"/>
      <c r="G28" s="36"/>
      <c r="H28" s="37"/>
      <c r="I28" s="38"/>
      <c r="J28" s="39">
        <f>SUBTOTAL(9,J27:J27)</f>
        <v>889.15</v>
      </c>
      <c r="K28" s="39">
        <f>SUBTOTAL(9,K27:K27)</f>
        <v>86.5</v>
      </c>
      <c r="L28" s="39">
        <f>SUBTOTAL(9,L27:L27)</f>
        <v>0</v>
      </c>
      <c r="M28" s="39">
        <f>SUBTOTAL(9,M27:M27)</f>
        <v>0</v>
      </c>
      <c r="N28" s="39">
        <f>SUBTOTAL(9,N27:N27)</f>
        <v>975.65</v>
      </c>
      <c r="O28" s="35"/>
    </row>
    <row r="29" spans="1:15" ht="33.75" outlineLevel="2" x14ac:dyDescent="0.25">
      <c r="A29" s="16">
        <v>149</v>
      </c>
      <c r="B29" s="17">
        <v>44851</v>
      </c>
      <c r="C29" s="18" t="s">
        <v>69</v>
      </c>
      <c r="D29" s="19" t="s">
        <v>64</v>
      </c>
      <c r="E29" s="20" t="s">
        <v>70</v>
      </c>
      <c r="F29" s="21">
        <v>44876.895833333336</v>
      </c>
      <c r="G29" s="21">
        <v>44884.333333333336</v>
      </c>
      <c r="H29" s="22" t="s">
        <v>71</v>
      </c>
      <c r="I29" s="23" t="s">
        <v>72</v>
      </c>
      <c r="J29" s="24">
        <v>1331.76</v>
      </c>
      <c r="K29" s="24">
        <v>86.5</v>
      </c>
      <c r="L29" s="24"/>
      <c r="M29" s="24"/>
      <c r="N29" s="24">
        <v>1418.26</v>
      </c>
      <c r="O29" s="20" t="s">
        <v>68</v>
      </c>
    </row>
    <row r="30" spans="1:15" outlineLevel="1" x14ac:dyDescent="0.25">
      <c r="A30" s="40"/>
      <c r="B30" s="41"/>
      <c r="C30" s="42" t="s">
        <v>409</v>
      </c>
      <c r="D30" s="34"/>
      <c r="E30" s="35"/>
      <c r="F30" s="36"/>
      <c r="G30" s="36"/>
      <c r="H30" s="37"/>
      <c r="I30" s="38"/>
      <c r="J30" s="39">
        <f>SUBTOTAL(9,J29:J29)</f>
        <v>1331.76</v>
      </c>
      <c r="K30" s="39">
        <f>SUBTOTAL(9,K29:K29)</f>
        <v>86.5</v>
      </c>
      <c r="L30" s="39">
        <f>SUBTOTAL(9,L29:L29)</f>
        <v>0</v>
      </c>
      <c r="M30" s="39">
        <f>SUBTOTAL(9,M29:M29)</f>
        <v>0</v>
      </c>
      <c r="N30" s="39">
        <f>SUBTOTAL(9,N29:N29)</f>
        <v>1418.26</v>
      </c>
      <c r="O30" s="35"/>
    </row>
    <row r="31" spans="1:15" ht="22.5" outlineLevel="2" x14ac:dyDescent="0.25">
      <c r="A31" s="16">
        <v>152</v>
      </c>
      <c r="B31" s="17">
        <v>44852</v>
      </c>
      <c r="C31" s="18" t="s">
        <v>80</v>
      </c>
      <c r="D31" s="19" t="s">
        <v>64</v>
      </c>
      <c r="E31" s="20" t="s">
        <v>81</v>
      </c>
      <c r="F31" s="21">
        <v>44882.513888888891</v>
      </c>
      <c r="G31" s="21">
        <v>44884.552083333336</v>
      </c>
      <c r="H31" s="22" t="s">
        <v>31</v>
      </c>
      <c r="I31" s="23" t="s">
        <v>82</v>
      </c>
      <c r="J31" s="24">
        <v>1260.21</v>
      </c>
      <c r="K31" s="24">
        <v>86</v>
      </c>
      <c r="L31" s="24"/>
      <c r="M31" s="24"/>
      <c r="N31" s="24">
        <v>1346.21</v>
      </c>
      <c r="O31" s="20" t="s">
        <v>68</v>
      </c>
    </row>
    <row r="32" spans="1:15" outlineLevel="1" x14ac:dyDescent="0.25">
      <c r="A32" s="40"/>
      <c r="B32" s="41"/>
      <c r="C32" s="42" t="s">
        <v>410</v>
      </c>
      <c r="D32" s="34"/>
      <c r="E32" s="35"/>
      <c r="F32" s="36"/>
      <c r="G32" s="36"/>
      <c r="H32" s="37"/>
      <c r="I32" s="38"/>
      <c r="J32" s="39">
        <f>SUBTOTAL(9,J31:J31)</f>
        <v>1260.21</v>
      </c>
      <c r="K32" s="39">
        <f>SUBTOTAL(9,K31:K31)</f>
        <v>86</v>
      </c>
      <c r="L32" s="39">
        <f>SUBTOTAL(9,L31:L31)</f>
        <v>0</v>
      </c>
      <c r="M32" s="39">
        <f>SUBTOTAL(9,M31:M31)</f>
        <v>0</v>
      </c>
      <c r="N32" s="39">
        <f>SUBTOTAL(9,N31:N31)</f>
        <v>1346.21</v>
      </c>
      <c r="O32" s="35"/>
    </row>
    <row r="33" spans="1:15" ht="22.5" outlineLevel="2" x14ac:dyDescent="0.25">
      <c r="A33" s="16">
        <v>159</v>
      </c>
      <c r="B33" s="17">
        <v>44853</v>
      </c>
      <c r="C33" s="18" t="s">
        <v>100</v>
      </c>
      <c r="D33" s="19" t="s">
        <v>64</v>
      </c>
      <c r="E33" s="20" t="s">
        <v>98</v>
      </c>
      <c r="F33" s="21">
        <v>44881.909722222219</v>
      </c>
      <c r="G33" s="21" t="s">
        <v>40</v>
      </c>
      <c r="H33" s="22" t="s">
        <v>41</v>
      </c>
      <c r="I33" s="23" t="s">
        <v>99</v>
      </c>
      <c r="J33" s="24">
        <v>417</v>
      </c>
      <c r="K33" s="24">
        <v>46.21</v>
      </c>
      <c r="L33" s="24"/>
      <c r="M33" s="24"/>
      <c r="N33" s="24">
        <v>463.21</v>
      </c>
      <c r="O33" s="20" t="s">
        <v>68</v>
      </c>
    </row>
    <row r="34" spans="1:15" ht="22.5" outlineLevel="2" x14ac:dyDescent="0.25">
      <c r="A34" s="16">
        <v>161</v>
      </c>
      <c r="B34" s="17">
        <v>44853</v>
      </c>
      <c r="C34" s="18" t="s">
        <v>100</v>
      </c>
      <c r="D34" s="19" t="s">
        <v>64</v>
      </c>
      <c r="E34" s="20" t="s">
        <v>101</v>
      </c>
      <c r="F34" s="21">
        <v>44884.270833333336</v>
      </c>
      <c r="G34" s="21" t="s">
        <v>40</v>
      </c>
      <c r="H34" s="22" t="s">
        <v>66</v>
      </c>
      <c r="I34" s="23" t="s">
        <v>102</v>
      </c>
      <c r="J34" s="24">
        <v>448.83</v>
      </c>
      <c r="K34" s="24">
        <v>46.57</v>
      </c>
      <c r="L34" s="24"/>
      <c r="M34" s="24"/>
      <c r="N34" s="24">
        <v>495.4</v>
      </c>
      <c r="O34" s="20" t="s">
        <v>68</v>
      </c>
    </row>
    <row r="35" spans="1:15" outlineLevel="1" x14ac:dyDescent="0.25">
      <c r="A35" s="40"/>
      <c r="B35" s="41"/>
      <c r="C35" s="42" t="s">
        <v>411</v>
      </c>
      <c r="D35" s="34"/>
      <c r="E35" s="35"/>
      <c r="F35" s="36"/>
      <c r="G35" s="36"/>
      <c r="H35" s="37"/>
      <c r="I35" s="38"/>
      <c r="J35" s="39">
        <f>SUBTOTAL(9,J33:J34)</f>
        <v>865.82999999999993</v>
      </c>
      <c r="K35" s="39">
        <f>SUBTOTAL(9,K33:K34)</f>
        <v>92.78</v>
      </c>
      <c r="L35" s="39">
        <f>SUBTOTAL(9,L33:L34)</f>
        <v>0</v>
      </c>
      <c r="M35" s="39">
        <f>SUBTOTAL(9,M33:M34)</f>
        <v>0</v>
      </c>
      <c r="N35" s="39">
        <f>SUBTOTAL(9,N33:N34)</f>
        <v>958.6099999999999</v>
      </c>
      <c r="O35" s="35"/>
    </row>
    <row r="36" spans="1:15" ht="22.5" outlineLevel="2" x14ac:dyDescent="0.25">
      <c r="A36" s="16">
        <v>155</v>
      </c>
      <c r="B36" s="17">
        <v>44852</v>
      </c>
      <c r="C36" s="18" t="s">
        <v>89</v>
      </c>
      <c r="D36" s="19" t="s">
        <v>24</v>
      </c>
      <c r="E36" s="20" t="s">
        <v>90</v>
      </c>
      <c r="F36" s="21">
        <v>44857.305555555555</v>
      </c>
      <c r="G36" s="21">
        <v>44860.597222222219</v>
      </c>
      <c r="H36" s="22" t="s">
        <v>66</v>
      </c>
      <c r="I36" s="23" t="s">
        <v>91</v>
      </c>
      <c r="J36" s="24">
        <v>2238.4</v>
      </c>
      <c r="K36" s="24">
        <v>78.78</v>
      </c>
      <c r="L36" s="24">
        <v>190</v>
      </c>
      <c r="M36" s="24"/>
      <c r="N36" s="24">
        <f>SUM(J36:L36)</f>
        <v>2507.1800000000003</v>
      </c>
      <c r="O36" s="20" t="s">
        <v>57</v>
      </c>
    </row>
    <row r="37" spans="1:15" outlineLevel="1" x14ac:dyDescent="0.25">
      <c r="A37" s="40"/>
      <c r="B37" s="41"/>
      <c r="C37" s="42" t="s">
        <v>414</v>
      </c>
      <c r="D37" s="34"/>
      <c r="E37" s="35"/>
      <c r="F37" s="36"/>
      <c r="G37" s="36"/>
      <c r="H37" s="37"/>
      <c r="I37" s="38"/>
      <c r="J37" s="39">
        <f>SUBTOTAL(9,J36:J36)</f>
        <v>2238.4</v>
      </c>
      <c r="K37" s="39">
        <f>SUBTOTAL(9,K36:K36)</f>
        <v>78.78</v>
      </c>
      <c r="L37" s="39">
        <f>SUBTOTAL(9,L36:L36)</f>
        <v>190</v>
      </c>
      <c r="M37" s="39">
        <f>SUBTOTAL(9,M36:M36)</f>
        <v>0</v>
      </c>
      <c r="N37" s="39">
        <f>SUBTOTAL(9,N36:N36)</f>
        <v>2507.1800000000003</v>
      </c>
      <c r="O37" s="35"/>
    </row>
    <row r="38" spans="1:15" ht="24" outlineLevel="2" x14ac:dyDescent="0.25">
      <c r="A38" s="16">
        <v>151</v>
      </c>
      <c r="B38" s="17">
        <v>44852</v>
      </c>
      <c r="C38" s="18" t="s">
        <v>77</v>
      </c>
      <c r="D38" s="19" t="s">
        <v>64</v>
      </c>
      <c r="E38" s="20" t="s">
        <v>78</v>
      </c>
      <c r="F38" s="21">
        <v>44881.625</v>
      </c>
      <c r="G38" s="21">
        <v>44886.697916666664</v>
      </c>
      <c r="H38" s="22" t="s">
        <v>31</v>
      </c>
      <c r="I38" s="23" t="s">
        <v>79</v>
      </c>
      <c r="J38" s="24">
        <v>1278.4100000000001</v>
      </c>
      <c r="K38" s="24">
        <v>86.5</v>
      </c>
      <c r="L38" s="24"/>
      <c r="M38" s="24"/>
      <c r="N38" s="24">
        <v>1364.91</v>
      </c>
      <c r="O38" s="20" t="s">
        <v>68</v>
      </c>
    </row>
    <row r="39" spans="1:15" outlineLevel="1" x14ac:dyDescent="0.25">
      <c r="A39" s="40"/>
      <c r="B39" s="41"/>
      <c r="C39" s="42" t="s">
        <v>415</v>
      </c>
      <c r="D39" s="34"/>
      <c r="E39" s="35"/>
      <c r="F39" s="36"/>
      <c r="G39" s="36"/>
      <c r="H39" s="37"/>
      <c r="I39" s="38"/>
      <c r="J39" s="39">
        <f>SUBTOTAL(9,J38:J38)</f>
        <v>1278.4100000000001</v>
      </c>
      <c r="K39" s="39">
        <f>SUBTOTAL(9,K38:K38)</f>
        <v>86.5</v>
      </c>
      <c r="L39" s="39">
        <f>SUBTOTAL(9,L38:L38)</f>
        <v>0</v>
      </c>
      <c r="M39" s="39">
        <f>SUBTOTAL(9,M38:M38)</f>
        <v>0</v>
      </c>
      <c r="N39" s="39">
        <f>SUBTOTAL(9,N38:N38)</f>
        <v>1364.91</v>
      </c>
      <c r="O39" s="35"/>
    </row>
    <row r="40" spans="1:15" ht="22.5" outlineLevel="2" x14ac:dyDescent="0.25">
      <c r="A40" s="16">
        <v>164</v>
      </c>
      <c r="B40" s="17">
        <v>44854</v>
      </c>
      <c r="C40" s="18" t="s">
        <v>109</v>
      </c>
      <c r="D40" s="19" t="s">
        <v>64</v>
      </c>
      <c r="E40" s="20" t="s">
        <v>110</v>
      </c>
      <c r="F40" s="21">
        <v>44880.548611111109</v>
      </c>
      <c r="G40" s="21" t="s">
        <v>40</v>
      </c>
      <c r="H40" s="22" t="s">
        <v>31</v>
      </c>
      <c r="I40" s="23" t="s">
        <v>111</v>
      </c>
      <c r="J40" s="24">
        <v>1081.81</v>
      </c>
      <c r="K40" s="24">
        <v>39.93</v>
      </c>
      <c r="L40" s="24"/>
      <c r="M40" s="24"/>
      <c r="N40" s="24">
        <v>1121.74</v>
      </c>
      <c r="O40" s="20" t="s">
        <v>68</v>
      </c>
    </row>
    <row r="41" spans="1:15" ht="22.5" outlineLevel="2" x14ac:dyDescent="0.25">
      <c r="A41" s="16">
        <v>165</v>
      </c>
      <c r="B41" s="17">
        <v>44854</v>
      </c>
      <c r="C41" s="18" t="s">
        <v>109</v>
      </c>
      <c r="D41" s="19" t="s">
        <v>64</v>
      </c>
      <c r="E41" s="20" t="s">
        <v>112</v>
      </c>
      <c r="F41" s="21">
        <v>44884.756944444445</v>
      </c>
      <c r="G41" s="21" t="s">
        <v>40</v>
      </c>
      <c r="H41" s="22" t="s">
        <v>26</v>
      </c>
      <c r="I41" s="23" t="s">
        <v>113</v>
      </c>
      <c r="J41" s="24">
        <v>3279.97</v>
      </c>
      <c r="K41" s="24">
        <v>46.57</v>
      </c>
      <c r="L41" s="24">
        <v>110</v>
      </c>
      <c r="M41" s="24"/>
      <c r="N41" s="24">
        <f>SUM(J41:L41)</f>
        <v>3436.54</v>
      </c>
      <c r="O41" s="20" t="s">
        <v>68</v>
      </c>
    </row>
    <row r="42" spans="1:15" outlineLevel="1" x14ac:dyDescent="0.25">
      <c r="A42" s="40"/>
      <c r="B42" s="41"/>
      <c r="C42" s="42" t="s">
        <v>416</v>
      </c>
      <c r="D42" s="34"/>
      <c r="E42" s="35"/>
      <c r="F42" s="36"/>
      <c r="G42" s="36"/>
      <c r="H42" s="37"/>
      <c r="I42" s="38"/>
      <c r="J42" s="39">
        <f>SUBTOTAL(9,J40:J41)</f>
        <v>4361.78</v>
      </c>
      <c r="K42" s="39">
        <f>SUBTOTAL(9,K40:K41)</f>
        <v>86.5</v>
      </c>
      <c r="L42" s="39">
        <f>SUBTOTAL(9,L40:L41)</f>
        <v>110</v>
      </c>
      <c r="M42" s="39">
        <f>SUBTOTAL(9,M40:M41)</f>
        <v>0</v>
      </c>
      <c r="N42" s="39">
        <f>SUBTOTAL(9,N40:N41)</f>
        <v>4558.28</v>
      </c>
      <c r="O42" s="35"/>
    </row>
    <row r="43" spans="1:15" ht="24" outlineLevel="2" x14ac:dyDescent="0.25">
      <c r="A43" s="16">
        <v>166</v>
      </c>
      <c r="B43" s="17">
        <v>44858</v>
      </c>
      <c r="C43" s="18" t="s">
        <v>114</v>
      </c>
      <c r="D43" s="19" t="s">
        <v>24</v>
      </c>
      <c r="E43" s="20" t="s">
        <v>73</v>
      </c>
      <c r="F43" s="21">
        <v>44867.746527777781</v>
      </c>
      <c r="G43" s="21">
        <v>44870.652777777781</v>
      </c>
      <c r="H43" s="22" t="s">
        <v>66</v>
      </c>
      <c r="I43" s="23" t="s">
        <v>115</v>
      </c>
      <c r="J43" s="24">
        <v>1768.59</v>
      </c>
      <c r="K43" s="24">
        <v>86.5</v>
      </c>
      <c r="L43" s="24"/>
      <c r="M43" s="24"/>
      <c r="N43" s="24">
        <v>1855.09</v>
      </c>
      <c r="O43" s="20" t="s">
        <v>76</v>
      </c>
    </row>
    <row r="44" spans="1:15" outlineLevel="1" x14ac:dyDescent="0.25">
      <c r="A44" s="40"/>
      <c r="B44" s="41"/>
      <c r="C44" s="42" t="s">
        <v>418</v>
      </c>
      <c r="D44" s="34"/>
      <c r="E44" s="35"/>
      <c r="F44" s="36"/>
      <c r="G44" s="36"/>
      <c r="H44" s="37"/>
      <c r="I44" s="38"/>
      <c r="J44" s="39">
        <f>SUBTOTAL(9,J43:J43)</f>
        <v>1768.59</v>
      </c>
      <c r="K44" s="39">
        <f>SUBTOTAL(9,K43:K43)</f>
        <v>86.5</v>
      </c>
      <c r="L44" s="39">
        <f>SUBTOTAL(9,L43:L43)</f>
        <v>0</v>
      </c>
      <c r="M44" s="39">
        <f>SUBTOTAL(9,M43:M43)</f>
        <v>0</v>
      </c>
      <c r="N44" s="39">
        <f>SUBTOTAL(9,N43:N43)</f>
        <v>1855.09</v>
      </c>
      <c r="O44" s="35"/>
    </row>
    <row r="45" spans="1:15" ht="22.5" outlineLevel="2" x14ac:dyDescent="0.25">
      <c r="A45" s="16">
        <v>158</v>
      </c>
      <c r="B45" s="17">
        <v>44853</v>
      </c>
      <c r="C45" s="18" t="s">
        <v>97</v>
      </c>
      <c r="D45" s="19" t="s">
        <v>64</v>
      </c>
      <c r="E45" s="20" t="s">
        <v>98</v>
      </c>
      <c r="F45" s="21">
        <v>44881.909722222219</v>
      </c>
      <c r="G45" s="21" t="s">
        <v>40</v>
      </c>
      <c r="H45" s="22" t="s">
        <v>35</v>
      </c>
      <c r="I45" s="23" t="s">
        <v>99</v>
      </c>
      <c r="J45" s="24">
        <v>417</v>
      </c>
      <c r="K45" s="24">
        <v>46.21</v>
      </c>
      <c r="L45" s="24"/>
      <c r="M45" s="24"/>
      <c r="N45" s="24">
        <v>463.21</v>
      </c>
      <c r="O45" s="20" t="s">
        <v>68</v>
      </c>
    </row>
    <row r="46" spans="1:15" ht="22.5" outlineLevel="2" x14ac:dyDescent="0.25">
      <c r="A46" s="16">
        <v>160</v>
      </c>
      <c r="B46" s="17">
        <v>44853</v>
      </c>
      <c r="C46" s="18" t="s">
        <v>97</v>
      </c>
      <c r="D46" s="19" t="s">
        <v>64</v>
      </c>
      <c r="E46" s="20" t="s">
        <v>101</v>
      </c>
      <c r="F46" s="21">
        <v>44884.270833333336</v>
      </c>
      <c r="G46" s="21" t="s">
        <v>40</v>
      </c>
      <c r="H46" s="22" t="s">
        <v>26</v>
      </c>
      <c r="I46" s="23" t="s">
        <v>102</v>
      </c>
      <c r="J46" s="24">
        <v>448.83</v>
      </c>
      <c r="K46" s="24">
        <v>46.57</v>
      </c>
      <c r="L46" s="24"/>
      <c r="M46" s="24"/>
      <c r="N46" s="24">
        <v>495.4</v>
      </c>
      <c r="O46" s="20" t="s">
        <v>68</v>
      </c>
    </row>
    <row r="47" spans="1:15" outlineLevel="1" x14ac:dyDescent="0.25">
      <c r="A47" s="40"/>
      <c r="B47" s="41"/>
      <c r="C47" s="42" t="s">
        <v>419</v>
      </c>
      <c r="D47" s="34"/>
      <c r="E47" s="35"/>
      <c r="F47" s="36"/>
      <c r="G47" s="36"/>
      <c r="H47" s="37"/>
      <c r="I47" s="38"/>
      <c r="J47" s="39">
        <f>SUBTOTAL(9,J45:J46)</f>
        <v>865.82999999999993</v>
      </c>
      <c r="K47" s="39">
        <f>SUBTOTAL(9,K45:K46)</f>
        <v>92.78</v>
      </c>
      <c r="L47" s="39">
        <f>SUBTOTAL(9,L45:L46)</f>
        <v>0</v>
      </c>
      <c r="M47" s="39">
        <f>SUBTOTAL(9,M45:M46)</f>
        <v>0</v>
      </c>
      <c r="N47" s="39">
        <f>SUBTOTAL(9,N45:N46)</f>
        <v>958.6099999999999</v>
      </c>
      <c r="O47" s="35"/>
    </row>
    <row r="48" spans="1:15" ht="22.5" outlineLevel="2" x14ac:dyDescent="0.25">
      <c r="A48" s="16">
        <v>156</v>
      </c>
      <c r="B48" s="17">
        <v>44853</v>
      </c>
      <c r="C48" s="18" t="s">
        <v>92</v>
      </c>
      <c r="D48" s="19" t="s">
        <v>64</v>
      </c>
      <c r="E48" s="20" t="s">
        <v>93</v>
      </c>
      <c r="F48" s="21">
        <v>44883.336805555555</v>
      </c>
      <c r="G48" s="21" t="s">
        <v>40</v>
      </c>
      <c r="H48" s="22" t="s">
        <v>31</v>
      </c>
      <c r="I48" s="23" t="s">
        <v>94</v>
      </c>
      <c r="J48" s="24">
        <v>615.88</v>
      </c>
      <c r="K48" s="24">
        <v>39.93</v>
      </c>
      <c r="L48" s="24"/>
      <c r="M48" s="24"/>
      <c r="N48" s="24">
        <v>655.81</v>
      </c>
      <c r="O48" s="20" t="s">
        <v>68</v>
      </c>
    </row>
    <row r="49" spans="1:15" ht="22.5" outlineLevel="2" x14ac:dyDescent="0.25">
      <c r="A49" s="25">
        <v>157</v>
      </c>
      <c r="B49" s="26">
        <v>44853</v>
      </c>
      <c r="C49" s="27" t="s">
        <v>92</v>
      </c>
      <c r="D49" s="28" t="s">
        <v>64</v>
      </c>
      <c r="E49" s="29" t="s">
        <v>95</v>
      </c>
      <c r="F49" s="30">
        <v>44884.486111111109</v>
      </c>
      <c r="G49" s="30" t="s">
        <v>40</v>
      </c>
      <c r="H49" s="31" t="s">
        <v>26</v>
      </c>
      <c r="I49" s="32" t="s">
        <v>96</v>
      </c>
      <c r="J49" s="33">
        <v>466</v>
      </c>
      <c r="K49" s="33">
        <v>46.57</v>
      </c>
      <c r="L49" s="33"/>
      <c r="M49" s="33"/>
      <c r="N49" s="33">
        <v>512.57000000000005</v>
      </c>
      <c r="O49" s="29" t="s">
        <v>68</v>
      </c>
    </row>
    <row r="50" spans="1:15" outlineLevel="1" x14ac:dyDescent="0.25">
      <c r="A50" s="40"/>
      <c r="B50" s="41"/>
      <c r="C50" s="42" t="s">
        <v>420</v>
      </c>
      <c r="D50" s="34"/>
      <c r="E50" s="35"/>
      <c r="F50" s="36"/>
      <c r="G50" s="36"/>
      <c r="H50" s="37"/>
      <c r="I50" s="38"/>
      <c r="J50" s="39">
        <f>SUBTOTAL(9,J48:J49)</f>
        <v>1081.8800000000001</v>
      </c>
      <c r="K50" s="39">
        <f>SUBTOTAL(9,K48:K49)</f>
        <v>86.5</v>
      </c>
      <c r="L50" s="39">
        <f>SUBTOTAL(9,L48:L49)</f>
        <v>0</v>
      </c>
      <c r="M50" s="39">
        <f>SUBTOTAL(9,M48:M49)</f>
        <v>0</v>
      </c>
      <c r="N50" s="39">
        <f>SUBTOTAL(9,N48:N49)</f>
        <v>1168.3800000000001</v>
      </c>
      <c r="O50" s="35"/>
    </row>
    <row r="51" spans="1:15" ht="22.5" outlineLevel="2" x14ac:dyDescent="0.25">
      <c r="A51" s="16">
        <v>138</v>
      </c>
      <c r="B51" s="17">
        <v>44840</v>
      </c>
      <c r="C51" s="18" t="s">
        <v>33</v>
      </c>
      <c r="D51" s="19" t="s">
        <v>24</v>
      </c>
      <c r="E51" s="20" t="s">
        <v>34</v>
      </c>
      <c r="F51" s="21">
        <v>44850.635416666664</v>
      </c>
      <c r="G51" s="21">
        <v>44851.979166666664</v>
      </c>
      <c r="H51" s="22" t="s">
        <v>35</v>
      </c>
      <c r="I51" s="23" t="s">
        <v>36</v>
      </c>
      <c r="J51" s="24">
        <v>2238.2600000000002</v>
      </c>
      <c r="K51" s="24">
        <v>79.52</v>
      </c>
      <c r="L51" s="24"/>
      <c r="M51" s="24"/>
      <c r="N51" s="24">
        <v>2317.7800000000002</v>
      </c>
      <c r="O51" s="20" t="s">
        <v>37</v>
      </c>
    </row>
    <row r="52" spans="1:15" ht="33.75" outlineLevel="2" x14ac:dyDescent="0.25">
      <c r="A52" s="16">
        <v>162</v>
      </c>
      <c r="B52" s="17">
        <v>44853</v>
      </c>
      <c r="C52" s="18" t="s">
        <v>33</v>
      </c>
      <c r="D52" s="19" t="s">
        <v>24</v>
      </c>
      <c r="E52" s="20" t="s">
        <v>103</v>
      </c>
      <c r="F52" s="21">
        <v>44885.746527777781</v>
      </c>
      <c r="G52" s="21">
        <v>44886.746527777781</v>
      </c>
      <c r="H52" s="22" t="s">
        <v>26</v>
      </c>
      <c r="I52" s="23" t="s">
        <v>104</v>
      </c>
      <c r="J52" s="24">
        <v>1371.15</v>
      </c>
      <c r="K52" s="24">
        <v>79.52</v>
      </c>
      <c r="L52" s="24"/>
      <c r="M52" s="24"/>
      <c r="N52" s="24">
        <v>1450.67</v>
      </c>
      <c r="O52" s="20" t="s">
        <v>105</v>
      </c>
    </row>
    <row r="53" spans="1:15" ht="22.5" outlineLevel="2" x14ac:dyDescent="0.25">
      <c r="A53" s="16">
        <v>163</v>
      </c>
      <c r="B53" s="17">
        <v>44853</v>
      </c>
      <c r="C53" s="18" t="s">
        <v>33</v>
      </c>
      <c r="D53" s="19" t="s">
        <v>24</v>
      </c>
      <c r="E53" s="20" t="s">
        <v>106</v>
      </c>
      <c r="F53" s="21">
        <v>44888.392361111109</v>
      </c>
      <c r="G53" s="21" t="s">
        <v>40</v>
      </c>
      <c r="H53" s="22" t="s">
        <v>26</v>
      </c>
      <c r="I53" s="23" t="s">
        <v>107</v>
      </c>
      <c r="J53" s="24">
        <v>559.36</v>
      </c>
      <c r="K53" s="24">
        <v>38.56</v>
      </c>
      <c r="L53" s="24"/>
      <c r="M53" s="24"/>
      <c r="N53" s="24">
        <v>597.92000000000007</v>
      </c>
      <c r="O53" s="20" t="s">
        <v>108</v>
      </c>
    </row>
    <row r="54" spans="1:15" outlineLevel="1" x14ac:dyDescent="0.25">
      <c r="A54" s="40"/>
      <c r="B54" s="41"/>
      <c r="C54" s="42" t="s">
        <v>421</v>
      </c>
      <c r="D54" s="34"/>
      <c r="E54" s="35"/>
      <c r="F54" s="36"/>
      <c r="G54" s="36"/>
      <c r="H54" s="37"/>
      <c r="I54" s="38"/>
      <c r="J54" s="39">
        <f>SUBTOTAL(9,J51:J53)</f>
        <v>4168.7700000000004</v>
      </c>
      <c r="K54" s="39">
        <f>SUBTOTAL(9,K51:K53)</f>
        <v>197.6</v>
      </c>
      <c r="L54" s="39">
        <f>SUBTOTAL(9,L51:L53)</f>
        <v>0</v>
      </c>
      <c r="M54" s="39">
        <f>SUBTOTAL(9,M51:M53)</f>
        <v>0</v>
      </c>
      <c r="N54" s="39">
        <f>SUBTOTAL(9,N51:N53)</f>
        <v>4366.3700000000008</v>
      </c>
      <c r="O54" s="35"/>
    </row>
    <row r="55" spans="1:15" ht="18.75" customHeight="1" outlineLevel="2" x14ac:dyDescent="0.25">
      <c r="A55" s="16">
        <v>153</v>
      </c>
      <c r="B55" s="17">
        <v>44852</v>
      </c>
      <c r="C55" s="18" t="s">
        <v>83</v>
      </c>
      <c r="D55" s="19" t="s">
        <v>24</v>
      </c>
      <c r="E55" s="20" t="s">
        <v>84</v>
      </c>
      <c r="F55" s="21">
        <v>44867.802083333336</v>
      </c>
      <c r="G55" s="21" t="s">
        <v>40</v>
      </c>
      <c r="H55" s="22" t="s">
        <v>85</v>
      </c>
      <c r="I55" s="23" t="s">
        <v>86</v>
      </c>
      <c r="J55" s="24">
        <v>287.75</v>
      </c>
      <c r="K55" s="24">
        <v>32.950000000000003</v>
      </c>
      <c r="L55" s="24"/>
      <c r="M55" s="24"/>
      <c r="N55" s="24">
        <v>320.7</v>
      </c>
      <c r="O55" s="20" t="s">
        <v>76</v>
      </c>
    </row>
    <row r="56" spans="1:15" ht="18.75" customHeight="1" outlineLevel="2" x14ac:dyDescent="0.25">
      <c r="A56" s="16">
        <v>154</v>
      </c>
      <c r="B56" s="17">
        <v>44852</v>
      </c>
      <c r="C56" s="18" t="s">
        <v>83</v>
      </c>
      <c r="D56" s="19" t="s">
        <v>24</v>
      </c>
      <c r="E56" s="20" t="s">
        <v>87</v>
      </c>
      <c r="F56" s="21">
        <v>44870.652777777781</v>
      </c>
      <c r="G56" s="21" t="s">
        <v>40</v>
      </c>
      <c r="H56" s="22" t="s">
        <v>26</v>
      </c>
      <c r="I56" s="23" t="s">
        <v>88</v>
      </c>
      <c r="J56" s="24">
        <v>310.20999999999998</v>
      </c>
      <c r="K56" s="24">
        <v>40.26</v>
      </c>
      <c r="L56" s="24"/>
      <c r="M56" s="24"/>
      <c r="N56" s="24">
        <v>350.46999999999997</v>
      </c>
      <c r="O56" s="20" t="s">
        <v>76</v>
      </c>
    </row>
    <row r="57" spans="1:15" outlineLevel="1" x14ac:dyDescent="0.25">
      <c r="A57" s="40"/>
      <c r="B57" s="41"/>
      <c r="C57" s="42" t="s">
        <v>422</v>
      </c>
      <c r="D57" s="34"/>
      <c r="E57" s="35"/>
      <c r="F57" s="36"/>
      <c r="G57" s="36"/>
      <c r="H57" s="37"/>
      <c r="I57" s="38"/>
      <c r="J57" s="39">
        <f>SUBTOTAL(9,J55:J56)</f>
        <v>597.96</v>
      </c>
      <c r="K57" s="39">
        <f>SUBTOTAL(9,K55:K56)</f>
        <v>73.210000000000008</v>
      </c>
      <c r="L57" s="39">
        <f>SUBTOTAL(9,L55:L56)</f>
        <v>0</v>
      </c>
      <c r="M57" s="39">
        <f>SUBTOTAL(9,M55:M56)</f>
        <v>0</v>
      </c>
      <c r="N57" s="39">
        <f>SUBTOTAL(9,N55:N56)</f>
        <v>671.17</v>
      </c>
      <c r="O57" s="35"/>
    </row>
    <row r="58" spans="1:15" ht="33.75" outlineLevel="2" x14ac:dyDescent="0.25">
      <c r="A58" s="16">
        <v>141</v>
      </c>
      <c r="B58" s="17">
        <v>44845</v>
      </c>
      <c r="C58" s="18" t="s">
        <v>45</v>
      </c>
      <c r="D58" s="19" t="s">
        <v>24</v>
      </c>
      <c r="E58" s="20" t="s">
        <v>46</v>
      </c>
      <c r="F58" s="21">
        <v>44872.236111111109</v>
      </c>
      <c r="G58" s="21">
        <v>44875.850694444445</v>
      </c>
      <c r="H58" s="22" t="s">
        <v>31</v>
      </c>
      <c r="I58" s="23" t="s">
        <v>47</v>
      </c>
      <c r="J58" s="24">
        <v>0</v>
      </c>
      <c r="K58" s="24">
        <v>0</v>
      </c>
      <c r="L58" s="24">
        <v>0</v>
      </c>
      <c r="M58" s="24">
        <v>648</v>
      </c>
      <c r="N58" s="24">
        <v>648</v>
      </c>
      <c r="O58" s="20" t="s">
        <v>48</v>
      </c>
    </row>
    <row r="59" spans="1:15" ht="24" outlineLevel="2" x14ac:dyDescent="0.25">
      <c r="A59" s="16">
        <v>168</v>
      </c>
      <c r="B59" s="17">
        <v>44859</v>
      </c>
      <c r="C59" s="18" t="s">
        <v>45</v>
      </c>
      <c r="D59" s="19" t="s">
        <v>24</v>
      </c>
      <c r="E59" s="20" t="s">
        <v>117</v>
      </c>
      <c r="F59" s="21">
        <v>44579.826388888891</v>
      </c>
      <c r="G59" s="21">
        <v>44584.75</v>
      </c>
      <c r="H59" s="22" t="s">
        <v>35</v>
      </c>
      <c r="I59" s="23" t="s">
        <v>118</v>
      </c>
      <c r="J59" s="24">
        <v>2445.4</v>
      </c>
      <c r="K59" s="24">
        <v>87.02</v>
      </c>
      <c r="L59" s="24"/>
      <c r="M59" s="24"/>
      <c r="N59" s="24">
        <v>2532.42</v>
      </c>
      <c r="O59" s="20" t="s">
        <v>119</v>
      </c>
    </row>
    <row r="60" spans="1:15" outlineLevel="1" x14ac:dyDescent="0.25">
      <c r="A60" s="40"/>
      <c r="B60" s="41"/>
      <c r="C60" s="42" t="s">
        <v>423</v>
      </c>
      <c r="D60" s="34"/>
      <c r="E60" s="35"/>
      <c r="F60" s="36"/>
      <c r="G60" s="36"/>
      <c r="H60" s="37"/>
      <c r="I60" s="38"/>
      <c r="J60" s="39">
        <f>SUBTOTAL(9,J58:J59)</f>
        <v>2445.4</v>
      </c>
      <c r="K60" s="39">
        <f>SUBTOTAL(9,K58:K59)</f>
        <v>87.02</v>
      </c>
      <c r="L60" s="39">
        <f>SUBTOTAL(9,L58:L59)</f>
        <v>0</v>
      </c>
      <c r="M60" s="39">
        <f>SUBTOTAL(9,M58:M59)</f>
        <v>648</v>
      </c>
      <c r="N60" s="39">
        <f>SUBTOTAL(9,N58:N59)</f>
        <v>3180.42</v>
      </c>
      <c r="O60" s="35"/>
    </row>
    <row r="61" spans="1:15" ht="22.5" outlineLevel="2" x14ac:dyDescent="0.25">
      <c r="A61" s="16">
        <v>148</v>
      </c>
      <c r="B61" s="17">
        <v>44848</v>
      </c>
      <c r="C61" s="18" t="s">
        <v>63</v>
      </c>
      <c r="D61" s="19" t="s">
        <v>64</v>
      </c>
      <c r="E61" s="20" t="s">
        <v>65</v>
      </c>
      <c r="F61" s="21">
        <v>44881.569444444445</v>
      </c>
      <c r="G61" s="21">
        <v>44852.385416666664</v>
      </c>
      <c r="H61" s="22" t="s">
        <v>66</v>
      </c>
      <c r="I61" s="23" t="s">
        <v>67</v>
      </c>
      <c r="J61" s="24">
        <v>1321.12</v>
      </c>
      <c r="K61" s="24">
        <v>85.13</v>
      </c>
      <c r="L61" s="24"/>
      <c r="M61" s="24"/>
      <c r="N61" s="24">
        <v>1406.25</v>
      </c>
      <c r="O61" s="20" t="s">
        <v>68</v>
      </c>
    </row>
    <row r="62" spans="1:15" outlineLevel="1" x14ac:dyDescent="0.25">
      <c r="A62" s="40"/>
      <c r="B62" s="41"/>
      <c r="C62" s="42" t="s">
        <v>425</v>
      </c>
      <c r="D62" s="34"/>
      <c r="E62" s="35"/>
      <c r="F62" s="36"/>
      <c r="G62" s="36"/>
      <c r="H62" s="37"/>
      <c r="I62" s="38"/>
      <c r="J62" s="39">
        <f>SUBTOTAL(9,J61:J61)</f>
        <v>1321.12</v>
      </c>
      <c r="K62" s="39">
        <f>SUBTOTAL(9,K61:K61)</f>
        <v>85.13</v>
      </c>
      <c r="L62" s="39">
        <f>SUBTOTAL(9,L61:L61)</f>
        <v>0</v>
      </c>
      <c r="M62" s="39">
        <f>SUBTOTAL(9,M61:M61)</f>
        <v>0</v>
      </c>
      <c r="N62" s="39">
        <f>SUBTOTAL(9,N61:N61)</f>
        <v>1406.25</v>
      </c>
      <c r="O62" s="35"/>
    </row>
    <row r="63" spans="1:15" ht="22.5" outlineLevel="2" x14ac:dyDescent="0.25">
      <c r="A63" s="16">
        <v>136</v>
      </c>
      <c r="B63" s="17">
        <v>44837</v>
      </c>
      <c r="C63" s="18" t="s">
        <v>23</v>
      </c>
      <c r="D63" s="19" t="s">
        <v>24</v>
      </c>
      <c r="E63" s="20" t="s">
        <v>25</v>
      </c>
      <c r="F63" s="21">
        <v>44851.527777777781</v>
      </c>
      <c r="G63" s="21">
        <v>44854.371527777781</v>
      </c>
      <c r="H63" s="22" t="s">
        <v>26</v>
      </c>
      <c r="I63" s="23" t="s">
        <v>27</v>
      </c>
      <c r="J63" s="24">
        <v>3382.88</v>
      </c>
      <c r="K63" s="24">
        <v>85.13</v>
      </c>
      <c r="L63" s="24"/>
      <c r="M63" s="24"/>
      <c r="N63" s="24">
        <v>3468.01</v>
      </c>
      <c r="O63" s="20" t="s">
        <v>28</v>
      </c>
    </row>
    <row r="64" spans="1:15" ht="22.5" outlineLevel="2" x14ac:dyDescent="0.25">
      <c r="A64" s="16">
        <v>167</v>
      </c>
      <c r="B64" s="17">
        <v>44858</v>
      </c>
      <c r="C64" s="18" t="s">
        <v>23</v>
      </c>
      <c r="D64" s="19" t="s">
        <v>24</v>
      </c>
      <c r="E64" s="20" t="s">
        <v>73</v>
      </c>
      <c r="F64" s="21">
        <v>44867.819444444445</v>
      </c>
      <c r="G64" s="21">
        <v>44873.875</v>
      </c>
      <c r="H64" s="22" t="s">
        <v>71</v>
      </c>
      <c r="I64" s="23" t="s">
        <v>116</v>
      </c>
      <c r="J64" s="24">
        <v>1087.79</v>
      </c>
      <c r="K64" s="24">
        <v>86.5</v>
      </c>
      <c r="L64" s="24"/>
      <c r="M64" s="24"/>
      <c r="N64" s="24">
        <v>1174.29</v>
      </c>
      <c r="O64" s="20" t="s">
        <v>76</v>
      </c>
    </row>
    <row r="65" spans="1:15" outlineLevel="1" x14ac:dyDescent="0.25">
      <c r="A65" s="40"/>
      <c r="B65" s="41"/>
      <c r="C65" s="42" t="s">
        <v>426</v>
      </c>
      <c r="D65" s="34"/>
      <c r="E65" s="35"/>
      <c r="F65" s="36"/>
      <c r="G65" s="36"/>
      <c r="H65" s="37"/>
      <c r="I65" s="38"/>
      <c r="J65" s="39">
        <f>SUBTOTAL(9,J63:J64)</f>
        <v>4470.67</v>
      </c>
      <c r="K65" s="39">
        <f>SUBTOTAL(9,K63:K64)</f>
        <v>171.63</v>
      </c>
      <c r="L65" s="39">
        <f>SUBTOTAL(9,L63:L64)</f>
        <v>0</v>
      </c>
      <c r="M65" s="39">
        <f>SUBTOTAL(9,M63:M64)</f>
        <v>0</v>
      </c>
      <c r="N65" s="39">
        <f>SUBTOTAL(9,N63:N64)</f>
        <v>4642.3</v>
      </c>
      <c r="O65" s="35"/>
    </row>
    <row r="66" spans="1:15" ht="33.75" outlineLevel="2" x14ac:dyDescent="0.25">
      <c r="A66" s="16">
        <v>170</v>
      </c>
      <c r="B66" s="17">
        <v>44865</v>
      </c>
      <c r="C66" s="18" t="s">
        <v>123</v>
      </c>
      <c r="D66" s="19" t="s">
        <v>64</v>
      </c>
      <c r="E66" s="20" t="s">
        <v>124</v>
      </c>
      <c r="F66" s="21">
        <v>44879.496527777781</v>
      </c>
      <c r="G66" s="21">
        <v>44891.513888888891</v>
      </c>
      <c r="H66" s="22" t="s">
        <v>125</v>
      </c>
      <c r="I66" s="23" t="s">
        <v>126</v>
      </c>
      <c r="J66" s="24">
        <v>7184.84</v>
      </c>
      <c r="K66" s="24">
        <v>2972.6</v>
      </c>
      <c r="L66" s="24"/>
      <c r="M66" s="24"/>
      <c r="N66" s="24">
        <f>SUM(J66:M66)</f>
        <v>10157.44</v>
      </c>
      <c r="O66" s="20" t="s">
        <v>127</v>
      </c>
    </row>
    <row r="67" spans="1:15" outlineLevel="1" x14ac:dyDescent="0.25">
      <c r="A67" s="40"/>
      <c r="B67" s="41"/>
      <c r="C67" s="42" t="s">
        <v>427</v>
      </c>
      <c r="D67" s="34"/>
      <c r="E67" s="35"/>
      <c r="F67" s="36"/>
      <c r="G67" s="36"/>
      <c r="H67" s="37"/>
      <c r="I67" s="38"/>
      <c r="J67" s="39">
        <f>SUBTOTAL(9,J66:J66)</f>
        <v>7184.84</v>
      </c>
      <c r="K67" s="39">
        <f>SUBTOTAL(9,K66:K66)</f>
        <v>2972.6</v>
      </c>
      <c r="L67" s="39">
        <f>SUBTOTAL(9,L66:L66)</f>
        <v>0</v>
      </c>
      <c r="M67" s="39">
        <f>SUBTOTAL(9,M66:M66)</f>
        <v>0</v>
      </c>
      <c r="N67" s="39">
        <f>SUBTOTAL(9,N66:N66)</f>
        <v>10157.44</v>
      </c>
      <c r="O67" s="35"/>
    </row>
    <row r="68" spans="1:15" x14ac:dyDescent="0.25">
      <c r="A68" s="40"/>
      <c r="B68" s="41"/>
      <c r="C68" s="42" t="s">
        <v>14</v>
      </c>
      <c r="D68" s="34"/>
      <c r="E68" s="35"/>
      <c r="F68" s="36"/>
      <c r="G68" s="36"/>
      <c r="H68" s="37"/>
      <c r="I68" s="38"/>
      <c r="J68" s="39">
        <f>SUBTOTAL(9,J27:J66)</f>
        <v>36130.600000000006</v>
      </c>
      <c r="K68" s="39">
        <f>SUBTOTAL(9,K27:K66)</f>
        <v>4456.5300000000007</v>
      </c>
      <c r="L68" s="39">
        <f>SUBTOTAL(9,L27:L66)</f>
        <v>300</v>
      </c>
      <c r="M68" s="39">
        <f>SUBTOTAL(9,M27:M66)</f>
        <v>648</v>
      </c>
      <c r="N68" s="39">
        <f>SUBTOTAL(9,N27:N66)</f>
        <v>41535.130000000005</v>
      </c>
      <c r="O68" s="35"/>
    </row>
    <row r="69" spans="1:15" ht="6.75" customHeight="1" x14ac:dyDescent="0.25"/>
    <row r="70" spans="1:15" x14ac:dyDescent="0.25">
      <c r="A70" s="46" t="s">
        <v>405</v>
      </c>
      <c r="B70" s="46"/>
      <c r="C70" s="46"/>
      <c r="D70" s="46"/>
      <c r="E70" s="46"/>
      <c r="F70" s="46"/>
    </row>
    <row r="71" spans="1:15" x14ac:dyDescent="0.25">
      <c r="A71" s="9"/>
      <c r="B71" s="15"/>
      <c r="C71" s="10"/>
      <c r="D71" s="10"/>
      <c r="E71" s="11" t="s">
        <v>13</v>
      </c>
      <c r="F71" s="12">
        <f>N21</f>
        <v>10672.66</v>
      </c>
    </row>
    <row r="72" spans="1:15" x14ac:dyDescent="0.25">
      <c r="A72" s="9"/>
      <c r="B72" s="15"/>
      <c r="C72" s="10"/>
      <c r="D72" s="10"/>
      <c r="E72" s="11" t="s">
        <v>14</v>
      </c>
      <c r="F72" s="12">
        <f>N68</f>
        <v>41535.130000000005</v>
      </c>
    </row>
    <row r="73" spans="1:15" x14ac:dyDescent="0.25">
      <c r="A73" s="9"/>
      <c r="B73" s="15"/>
      <c r="C73" s="10"/>
      <c r="D73" s="10"/>
      <c r="E73" s="11" t="s">
        <v>15</v>
      </c>
      <c r="F73" s="12">
        <f>SUM(F71:F72)</f>
        <v>52207.790000000008</v>
      </c>
      <c r="I73" s="43"/>
    </row>
    <row r="74" spans="1:15" ht="5.25" customHeight="1" x14ac:dyDescent="0.25"/>
    <row r="75" spans="1:15" ht="13.5" customHeight="1" x14ac:dyDescent="0.25">
      <c r="A75" s="13" t="s">
        <v>406</v>
      </c>
      <c r="B75" s="13"/>
    </row>
  </sheetData>
  <sortState ref="A6:O15">
    <sortCondition ref="C5"/>
  </sortState>
  <mergeCells count="4">
    <mergeCell ref="A2:O2"/>
    <mergeCell ref="A3:O3"/>
    <mergeCell ref="A24:O24"/>
    <mergeCell ref="A70:F70"/>
  </mergeCells>
  <conditionalFormatting sqref="A22:M23">
    <cfRule type="expression" dxfId="10" priority="13">
      <formula>OR(#REF!="",AND(#REF!&lt;&gt;"",#REF!=""))</formula>
    </cfRule>
  </conditionalFormatting>
  <conditionalFormatting sqref="A22:M23">
    <cfRule type="expression" priority="14">
      <formula>OR(#REF!="",AND(#REF!&lt;&gt;"",#REF!=""))</formula>
    </cfRule>
  </conditionalFormatting>
  <conditionalFormatting sqref="O22:O23">
    <cfRule type="expression" dxfId="9" priority="11">
      <formula>OR(#REF!="",AND(#REF!&lt;&gt;"",#REF!=""))</formula>
    </cfRule>
  </conditionalFormatting>
  <conditionalFormatting sqref="O22:O23">
    <cfRule type="expression" priority="12">
      <formula>OR(#REF!="",AND(#REF!&lt;&gt;"",#REF!=""))</formula>
    </cfRule>
  </conditionalFormatting>
  <conditionalFormatting sqref="A71:E73">
    <cfRule type="expression" dxfId="8" priority="9">
      <formula>OR(#REF!="",AND(#REF!&lt;&gt;"",#REF!=""))</formula>
    </cfRule>
  </conditionalFormatting>
  <conditionalFormatting sqref="A71:E73">
    <cfRule type="expression" priority="10">
      <formula>OR(#REF!="",AND(#REF!&lt;&gt;"",#REF!=""))</formula>
    </cfRule>
  </conditionalFormatting>
  <conditionalFormatting sqref="F71">
    <cfRule type="expression" dxfId="7" priority="7">
      <formula>OR(#REF!="",AND(#REF!&lt;&gt;"",#REF!=""))</formula>
    </cfRule>
  </conditionalFormatting>
  <conditionalFormatting sqref="F71">
    <cfRule type="expression" priority="8">
      <formula>OR(#REF!="",AND(#REF!&lt;&gt;"",#REF!=""))</formula>
    </cfRule>
  </conditionalFormatting>
  <conditionalFormatting sqref="F72">
    <cfRule type="expression" dxfId="6" priority="5">
      <formula>OR(#REF!="",AND(#REF!&lt;&gt;"",#REF!=""))</formula>
    </cfRule>
  </conditionalFormatting>
  <conditionalFormatting sqref="F72">
    <cfRule type="expression" priority="6">
      <formula>OR(#REF!="",AND(#REF!&lt;&gt;"",#REF!=""))</formula>
    </cfRule>
  </conditionalFormatting>
  <conditionalFormatting sqref="F73">
    <cfRule type="expression" dxfId="5" priority="1">
      <formula>OR(#REF!="",AND(#REF!&lt;&gt;"",#REF!=""))</formula>
    </cfRule>
  </conditionalFormatting>
  <conditionalFormatting sqref="F7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1" manualBreakCount="1">
    <brk id="3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C64 C66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3"/>
  <sheetViews>
    <sheetView showGridLines="0" zoomScaleNormal="100" workbookViewId="0">
      <selection activeCell="D15" sqref="D15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9" width="7.85546875" customWidth="1"/>
    <col min="10" max="10" width="9.42578125" style="14" customWidth="1"/>
    <col min="11" max="12" width="9" style="14" customWidth="1"/>
    <col min="13" max="13" width="10.5703125" style="14" customWidth="1"/>
    <col min="14" max="14" width="9.140625" customWidth="1"/>
    <col min="15" max="15" width="50.42578125" customWidth="1"/>
  </cols>
  <sheetData>
    <row r="1" spans="1:15" ht="37.5" customHeight="1" x14ac:dyDescent="0.25">
      <c r="E1" s="1"/>
      <c r="F1" s="1"/>
      <c r="G1" s="1"/>
      <c r="H1" s="1"/>
      <c r="I1" s="1"/>
      <c r="N1" s="1"/>
    </row>
    <row r="2" spans="1:15" ht="11.25" customHeight="1" x14ac:dyDescent="0.2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 customHeight="1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hidden="1" x14ac:dyDescent="0.25"/>
    <row r="5" spans="1:15" ht="24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3.25" customHeight="1" outlineLevel="2" x14ac:dyDescent="0.25">
      <c r="A6" s="16">
        <v>74</v>
      </c>
      <c r="B6" s="17">
        <v>44789</v>
      </c>
      <c r="C6" s="18" t="s">
        <v>55</v>
      </c>
      <c r="D6" s="19" t="s">
        <v>30</v>
      </c>
      <c r="E6" s="20" t="s">
        <v>155</v>
      </c>
      <c r="F6" s="21">
        <v>44818.569444444445</v>
      </c>
      <c r="G6" s="21">
        <v>44821.333333333336</v>
      </c>
      <c r="H6" s="22" t="s">
        <v>31</v>
      </c>
      <c r="I6" s="23" t="s">
        <v>156</v>
      </c>
      <c r="J6" s="24">
        <v>1965.33</v>
      </c>
      <c r="K6" s="24">
        <v>89.81</v>
      </c>
      <c r="L6" s="24"/>
      <c r="M6" s="24"/>
      <c r="N6" s="24">
        <v>2055.14</v>
      </c>
      <c r="O6" s="20" t="s">
        <v>157</v>
      </c>
    </row>
    <row r="7" spans="1:15" ht="23.25" customHeight="1" outlineLevel="2" x14ac:dyDescent="0.25">
      <c r="A7" s="16">
        <v>116</v>
      </c>
      <c r="B7" s="17">
        <v>44813</v>
      </c>
      <c r="C7" s="18" t="s">
        <v>55</v>
      </c>
      <c r="D7" s="19" t="s">
        <v>30</v>
      </c>
      <c r="E7" s="20" t="s">
        <v>50</v>
      </c>
      <c r="F7" s="21">
        <v>44872.236111111109</v>
      </c>
      <c r="G7" s="21" t="s">
        <v>40</v>
      </c>
      <c r="H7" s="22" t="s">
        <v>167</v>
      </c>
      <c r="I7" s="23" t="s">
        <v>165</v>
      </c>
      <c r="J7" s="24">
        <v>525.20000000000005</v>
      </c>
      <c r="K7" s="24">
        <v>46.57</v>
      </c>
      <c r="L7" s="24"/>
      <c r="M7" s="24"/>
      <c r="N7" s="24">
        <v>571.7700000000001</v>
      </c>
      <c r="O7" s="20" t="s">
        <v>166</v>
      </c>
    </row>
    <row r="8" spans="1:15" ht="23.25" customHeight="1" outlineLevel="2" x14ac:dyDescent="0.25">
      <c r="A8" s="16">
        <v>118</v>
      </c>
      <c r="B8" s="17">
        <v>44813</v>
      </c>
      <c r="C8" s="18" t="s">
        <v>55</v>
      </c>
      <c r="D8" s="19" t="s">
        <v>30</v>
      </c>
      <c r="E8" s="20" t="s">
        <v>53</v>
      </c>
      <c r="F8" s="21">
        <v>44873.885416666664</v>
      </c>
      <c r="G8" s="21" t="s">
        <v>40</v>
      </c>
      <c r="H8" s="22" t="s">
        <v>66</v>
      </c>
      <c r="I8" s="23" t="s">
        <v>168</v>
      </c>
      <c r="J8" s="24">
        <v>798.43</v>
      </c>
      <c r="K8" s="24">
        <v>38.56</v>
      </c>
      <c r="L8" s="24"/>
      <c r="M8" s="24"/>
      <c r="N8" s="24">
        <v>836.99</v>
      </c>
      <c r="O8" s="20" t="s">
        <v>166</v>
      </c>
    </row>
    <row r="9" spans="1:15" ht="23.25" customHeight="1" outlineLevel="2" x14ac:dyDescent="0.25">
      <c r="A9" s="16">
        <v>144</v>
      </c>
      <c r="B9" s="17">
        <v>44847</v>
      </c>
      <c r="C9" s="18" t="s">
        <v>55</v>
      </c>
      <c r="D9" s="19" t="s">
        <v>30</v>
      </c>
      <c r="E9" s="20" t="s">
        <v>50</v>
      </c>
      <c r="F9" s="21">
        <v>44857.729166666664</v>
      </c>
      <c r="G9" s="21" t="s">
        <v>40</v>
      </c>
      <c r="H9" s="22" t="s">
        <v>26</v>
      </c>
      <c r="I9" s="23" t="s">
        <v>56</v>
      </c>
      <c r="J9" s="24">
        <v>1625.11</v>
      </c>
      <c r="K9" s="24">
        <v>46.57</v>
      </c>
      <c r="L9" s="24"/>
      <c r="M9" s="24"/>
      <c r="N9" s="24">
        <v>1671.6799999999998</v>
      </c>
      <c r="O9" s="20" t="s">
        <v>57</v>
      </c>
    </row>
    <row r="10" spans="1:15" ht="23.25" customHeight="1" outlineLevel="2" x14ac:dyDescent="0.25">
      <c r="A10" s="16">
        <v>145</v>
      </c>
      <c r="B10" s="17">
        <v>44847</v>
      </c>
      <c r="C10" s="18" t="s">
        <v>55</v>
      </c>
      <c r="D10" s="19" t="s">
        <v>30</v>
      </c>
      <c r="E10" s="20" t="s">
        <v>53</v>
      </c>
      <c r="F10" s="21">
        <v>44859.836805555555</v>
      </c>
      <c r="G10" s="21" t="s">
        <v>40</v>
      </c>
      <c r="H10" s="22" t="s">
        <v>31</v>
      </c>
      <c r="I10" s="23" t="s">
        <v>58</v>
      </c>
      <c r="J10" s="24">
        <v>942.81</v>
      </c>
      <c r="K10" s="24">
        <v>38.56</v>
      </c>
      <c r="L10" s="24"/>
      <c r="M10" s="24"/>
      <c r="N10" s="24">
        <v>981.36999999999989</v>
      </c>
      <c r="O10" s="20" t="s">
        <v>57</v>
      </c>
    </row>
    <row r="11" spans="1:15" outlineLevel="1" x14ac:dyDescent="0.25">
      <c r="A11" s="40"/>
      <c r="B11" s="41"/>
      <c r="C11" s="45" t="s">
        <v>408</v>
      </c>
      <c r="D11" s="34"/>
      <c r="E11" s="35"/>
      <c r="F11" s="36"/>
      <c r="G11" s="36"/>
      <c r="H11" s="37"/>
      <c r="I11" s="38"/>
      <c r="J11" s="39">
        <f>SUBTOTAL(9,J6:J10)</f>
        <v>5856.8799999999992</v>
      </c>
      <c r="K11" s="39">
        <f>SUBTOTAL(9,K6:K10)</f>
        <v>260.07</v>
      </c>
      <c r="L11" s="39">
        <f>SUBTOTAL(9,L6:L10)</f>
        <v>0</v>
      </c>
      <c r="M11" s="39">
        <f>SUBTOTAL(9,M6:M10)</f>
        <v>0</v>
      </c>
      <c r="N11" s="39">
        <f>SUBTOTAL(9,N6:N10)</f>
        <v>6116.95</v>
      </c>
      <c r="O11" s="35"/>
    </row>
    <row r="12" spans="1:15" ht="22.5" outlineLevel="2" x14ac:dyDescent="0.25">
      <c r="A12" s="16">
        <v>59</v>
      </c>
      <c r="B12" s="17">
        <v>44771</v>
      </c>
      <c r="C12" s="18" t="s">
        <v>49</v>
      </c>
      <c r="D12" s="19" t="s">
        <v>30</v>
      </c>
      <c r="E12" s="20" t="s">
        <v>50</v>
      </c>
      <c r="F12" s="21">
        <v>44790.315972222219</v>
      </c>
      <c r="G12" s="21" t="s">
        <v>40</v>
      </c>
      <c r="H12" s="22" t="s">
        <v>26</v>
      </c>
      <c r="I12" s="23" t="s">
        <v>142</v>
      </c>
      <c r="J12" s="24">
        <v>1027.81</v>
      </c>
      <c r="K12" s="24">
        <v>41.58</v>
      </c>
      <c r="L12" s="24"/>
      <c r="M12" s="24"/>
      <c r="N12" s="24">
        <v>1069.3899999999999</v>
      </c>
      <c r="O12" s="20" t="s">
        <v>143</v>
      </c>
    </row>
    <row r="13" spans="1:15" ht="22.5" outlineLevel="2" x14ac:dyDescent="0.25">
      <c r="A13" s="16">
        <v>60</v>
      </c>
      <c r="B13" s="17">
        <v>44771</v>
      </c>
      <c r="C13" s="18" t="s">
        <v>49</v>
      </c>
      <c r="D13" s="19" t="s">
        <v>30</v>
      </c>
      <c r="E13" s="20" t="s">
        <v>53</v>
      </c>
      <c r="F13" s="21">
        <v>44791.822916666664</v>
      </c>
      <c r="G13" s="21" t="s">
        <v>40</v>
      </c>
      <c r="H13" s="22" t="s">
        <v>31</v>
      </c>
      <c r="I13" s="23" t="s">
        <v>144</v>
      </c>
      <c r="J13" s="24">
        <v>909.78</v>
      </c>
      <c r="K13" s="24">
        <v>34.33</v>
      </c>
      <c r="L13" s="24"/>
      <c r="M13" s="24"/>
      <c r="N13" s="24">
        <v>944.11</v>
      </c>
      <c r="O13" s="20" t="s">
        <v>143</v>
      </c>
    </row>
    <row r="14" spans="1:15" ht="22.5" outlineLevel="2" x14ac:dyDescent="0.25">
      <c r="A14" s="16">
        <v>142</v>
      </c>
      <c r="B14" s="17">
        <v>44845</v>
      </c>
      <c r="C14" s="18" t="s">
        <v>49</v>
      </c>
      <c r="D14" s="19" t="s">
        <v>30</v>
      </c>
      <c r="E14" s="20" t="s">
        <v>50</v>
      </c>
      <c r="F14" s="21">
        <v>44886.652777777781</v>
      </c>
      <c r="G14" s="21" t="s">
        <v>40</v>
      </c>
      <c r="H14" s="22" t="s">
        <v>26</v>
      </c>
      <c r="I14" s="23" t="s">
        <v>51</v>
      </c>
      <c r="J14" s="24">
        <v>640.19000000000005</v>
      </c>
      <c r="K14" s="24">
        <v>46.57</v>
      </c>
      <c r="L14" s="24"/>
      <c r="M14" s="24"/>
      <c r="N14" s="24">
        <v>686.7600000000001</v>
      </c>
      <c r="O14" s="20" t="s">
        <v>52</v>
      </c>
    </row>
    <row r="15" spans="1:15" ht="22.5" outlineLevel="2" x14ac:dyDescent="0.25">
      <c r="A15" s="16">
        <v>143</v>
      </c>
      <c r="B15" s="17">
        <v>44845</v>
      </c>
      <c r="C15" s="18" t="s">
        <v>49</v>
      </c>
      <c r="D15" s="19" t="s">
        <v>30</v>
      </c>
      <c r="E15" s="20" t="s">
        <v>53</v>
      </c>
      <c r="F15" s="21">
        <v>44887.826388888891</v>
      </c>
      <c r="G15" s="21" t="s">
        <v>40</v>
      </c>
      <c r="H15" s="22" t="s">
        <v>31</v>
      </c>
      <c r="I15" s="23" t="s">
        <v>54</v>
      </c>
      <c r="J15" s="24">
        <v>598.53</v>
      </c>
      <c r="K15" s="24">
        <v>38.56</v>
      </c>
      <c r="L15" s="24"/>
      <c r="M15" s="24"/>
      <c r="N15" s="24">
        <v>637.08999999999992</v>
      </c>
      <c r="O15" s="20" t="s">
        <v>52</v>
      </c>
    </row>
    <row r="16" spans="1:15" outlineLevel="1" x14ac:dyDescent="0.25">
      <c r="A16" s="40"/>
      <c r="B16" s="41"/>
      <c r="C16" s="42" t="s">
        <v>412</v>
      </c>
      <c r="D16" s="34"/>
      <c r="E16" s="35"/>
      <c r="F16" s="36"/>
      <c r="G16" s="36"/>
      <c r="H16" s="37"/>
      <c r="I16" s="38"/>
      <c r="J16" s="39">
        <f>SUBTOTAL(9,J12:J15)</f>
        <v>3176.3099999999995</v>
      </c>
      <c r="K16" s="39">
        <f>SUBTOTAL(9,K12:K15)</f>
        <v>161.04</v>
      </c>
      <c r="L16" s="39">
        <f>SUBTOTAL(9,L12:L15)</f>
        <v>0</v>
      </c>
      <c r="M16" s="39">
        <f>SUBTOTAL(9,M12:M15)</f>
        <v>0</v>
      </c>
      <c r="N16" s="39">
        <f>SUBTOTAL(9,N12:N15)</f>
        <v>3337.3500000000004</v>
      </c>
      <c r="O16" s="35"/>
    </row>
    <row r="17" spans="1:15" ht="22.5" outlineLevel="2" x14ac:dyDescent="0.25">
      <c r="A17" s="16">
        <v>78</v>
      </c>
      <c r="B17" s="17">
        <v>44790</v>
      </c>
      <c r="C17" s="18" t="s">
        <v>159</v>
      </c>
      <c r="D17" s="19" t="s">
        <v>30</v>
      </c>
      <c r="E17" s="20" t="s">
        <v>146</v>
      </c>
      <c r="F17" s="21">
        <v>44804.833333333336</v>
      </c>
      <c r="G17" s="21">
        <v>44807.197916666664</v>
      </c>
      <c r="H17" s="22" t="s">
        <v>35</v>
      </c>
      <c r="I17" s="23" t="s">
        <v>160</v>
      </c>
      <c r="J17" s="24">
        <v>1496.86</v>
      </c>
      <c r="K17" s="24">
        <v>74.53</v>
      </c>
      <c r="L17" s="24"/>
      <c r="M17" s="24"/>
      <c r="N17" s="24">
        <v>1571.3899999999999</v>
      </c>
      <c r="O17" s="20" t="s">
        <v>148</v>
      </c>
    </row>
    <row r="18" spans="1:15" outlineLevel="1" x14ac:dyDescent="0.25">
      <c r="A18" s="40"/>
      <c r="B18" s="41"/>
      <c r="C18" s="42" t="s">
        <v>428</v>
      </c>
      <c r="D18" s="34"/>
      <c r="E18" s="35"/>
      <c r="F18" s="36"/>
      <c r="G18" s="36"/>
      <c r="H18" s="37"/>
      <c r="I18" s="38"/>
      <c r="J18" s="39">
        <f>SUBTOTAL(9,J17:J17)</f>
        <v>1496.86</v>
      </c>
      <c r="K18" s="39">
        <f>SUBTOTAL(9,K17:K17)</f>
        <v>74.53</v>
      </c>
      <c r="L18" s="39">
        <f>SUBTOTAL(9,L17:L17)</f>
        <v>0</v>
      </c>
      <c r="M18" s="39">
        <f>SUBTOTAL(9,M17:M17)</f>
        <v>0</v>
      </c>
      <c r="N18" s="39">
        <f>SUBTOTAL(9,N17:N17)</f>
        <v>1571.3899999999999</v>
      </c>
      <c r="O18" s="35"/>
    </row>
    <row r="19" spans="1:15" ht="22.5" outlineLevel="2" x14ac:dyDescent="0.25">
      <c r="A19" s="16">
        <v>18</v>
      </c>
      <c r="B19" s="17">
        <v>44664</v>
      </c>
      <c r="C19" s="18" t="s">
        <v>59</v>
      </c>
      <c r="D19" s="19" t="s">
        <v>30</v>
      </c>
      <c r="E19" s="20" t="s">
        <v>73</v>
      </c>
      <c r="F19" s="21">
        <v>44706.729166666664</v>
      </c>
      <c r="G19" s="21">
        <v>44709.833333333336</v>
      </c>
      <c r="H19" s="22" t="s">
        <v>26</v>
      </c>
      <c r="I19" s="23" t="s">
        <v>128</v>
      </c>
      <c r="J19" s="24">
        <v>1025.23</v>
      </c>
      <c r="K19" s="24">
        <v>81.510000000000005</v>
      </c>
      <c r="L19" s="24"/>
      <c r="M19" s="24"/>
      <c r="N19" s="24">
        <v>1106.74</v>
      </c>
      <c r="O19" s="20" t="s">
        <v>129</v>
      </c>
    </row>
    <row r="20" spans="1:15" outlineLevel="2" x14ac:dyDescent="0.25">
      <c r="A20" s="16">
        <v>115</v>
      </c>
      <c r="B20" s="17">
        <v>44813</v>
      </c>
      <c r="C20" s="18" t="s">
        <v>59</v>
      </c>
      <c r="D20" s="19" t="s">
        <v>30</v>
      </c>
      <c r="E20" s="20" t="s">
        <v>50</v>
      </c>
      <c r="F20" s="21">
        <v>44872.236111111109</v>
      </c>
      <c r="G20" s="21" t="s">
        <v>40</v>
      </c>
      <c r="H20" s="22" t="s">
        <v>85</v>
      </c>
      <c r="I20" s="23" t="s">
        <v>165</v>
      </c>
      <c r="J20" s="24">
        <v>525.20000000000005</v>
      </c>
      <c r="K20" s="24">
        <v>46.57</v>
      </c>
      <c r="L20" s="24"/>
      <c r="M20" s="24"/>
      <c r="N20" s="24">
        <v>571.7700000000001</v>
      </c>
      <c r="O20" s="20" t="s">
        <v>166</v>
      </c>
    </row>
    <row r="21" spans="1:15" outlineLevel="2" x14ac:dyDescent="0.25">
      <c r="A21" s="16">
        <v>117</v>
      </c>
      <c r="B21" s="17">
        <v>44813</v>
      </c>
      <c r="C21" s="18" t="s">
        <v>59</v>
      </c>
      <c r="D21" s="19" t="s">
        <v>30</v>
      </c>
      <c r="E21" s="20" t="s">
        <v>53</v>
      </c>
      <c r="F21" s="21">
        <v>44873.885416666664</v>
      </c>
      <c r="G21" s="21" t="s">
        <v>40</v>
      </c>
      <c r="H21" s="22" t="s">
        <v>26</v>
      </c>
      <c r="I21" s="23" t="s">
        <v>168</v>
      </c>
      <c r="J21" s="24">
        <v>798.43</v>
      </c>
      <c r="K21" s="24">
        <v>38.56</v>
      </c>
      <c r="L21" s="24"/>
      <c r="M21" s="24"/>
      <c r="N21" s="24">
        <v>836.99</v>
      </c>
      <c r="O21" s="20" t="s">
        <v>166</v>
      </c>
    </row>
    <row r="22" spans="1:15" ht="21" customHeight="1" outlineLevel="2" x14ac:dyDescent="0.25">
      <c r="A22" s="16">
        <v>146</v>
      </c>
      <c r="B22" s="17">
        <v>44847</v>
      </c>
      <c r="C22" s="18" t="s">
        <v>59</v>
      </c>
      <c r="D22" s="19" t="s">
        <v>30</v>
      </c>
      <c r="E22" s="20" t="s">
        <v>50</v>
      </c>
      <c r="F22" s="21">
        <v>44857.236111111109</v>
      </c>
      <c r="G22" s="21" t="s">
        <v>40</v>
      </c>
      <c r="H22" s="22" t="s">
        <v>31</v>
      </c>
      <c r="I22" s="23" t="s">
        <v>60</v>
      </c>
      <c r="J22" s="24">
        <v>942.81</v>
      </c>
      <c r="K22" s="24">
        <v>46.57</v>
      </c>
      <c r="L22" s="24"/>
      <c r="M22" s="24"/>
      <c r="N22" s="24">
        <v>989.38</v>
      </c>
      <c r="O22" s="20" t="s">
        <v>61</v>
      </c>
    </row>
    <row r="23" spans="1:15" ht="25.5" customHeight="1" outlineLevel="2" x14ac:dyDescent="0.25">
      <c r="A23" s="16">
        <v>147</v>
      </c>
      <c r="B23" s="17">
        <v>44847</v>
      </c>
      <c r="C23" s="18" t="s">
        <v>59</v>
      </c>
      <c r="D23" s="19" t="s">
        <v>30</v>
      </c>
      <c r="E23" s="20" t="s">
        <v>53</v>
      </c>
      <c r="F23" s="21">
        <v>44860.885416666664</v>
      </c>
      <c r="G23" s="21" t="s">
        <v>40</v>
      </c>
      <c r="H23" s="22" t="s">
        <v>26</v>
      </c>
      <c r="I23" s="23" t="s">
        <v>62</v>
      </c>
      <c r="J23" s="24">
        <v>979.33</v>
      </c>
      <c r="K23" s="24">
        <v>38.56</v>
      </c>
      <c r="L23" s="24"/>
      <c r="M23" s="24"/>
      <c r="N23" s="24">
        <v>1017.8900000000001</v>
      </c>
      <c r="O23" s="20" t="s">
        <v>61</v>
      </c>
    </row>
    <row r="24" spans="1:15" outlineLevel="1" x14ac:dyDescent="0.25">
      <c r="A24" s="40"/>
      <c r="B24" s="41"/>
      <c r="C24" s="42" t="s">
        <v>413</v>
      </c>
      <c r="D24" s="34"/>
      <c r="E24" s="35"/>
      <c r="F24" s="36"/>
      <c r="G24" s="36"/>
      <c r="H24" s="37"/>
      <c r="I24" s="38"/>
      <c r="J24" s="39">
        <f>SUBTOTAL(9,J19:J23)</f>
        <v>4271</v>
      </c>
      <c r="K24" s="39">
        <f>SUBTOTAL(9,K19:K23)</f>
        <v>251.77</v>
      </c>
      <c r="L24" s="39">
        <f>SUBTOTAL(9,L19:L23)</f>
        <v>0</v>
      </c>
      <c r="M24" s="39">
        <f>SUBTOTAL(9,M19:M23)</f>
        <v>0</v>
      </c>
      <c r="N24" s="39">
        <f>SUBTOTAL(9,N19:N23)</f>
        <v>4522.7700000000004</v>
      </c>
      <c r="O24" s="35"/>
    </row>
    <row r="25" spans="1:15" outlineLevel="2" x14ac:dyDescent="0.25">
      <c r="A25" s="16">
        <v>21</v>
      </c>
      <c r="B25" s="17">
        <v>44677</v>
      </c>
      <c r="C25" s="18" t="s">
        <v>130</v>
      </c>
      <c r="D25" s="19" t="s">
        <v>30</v>
      </c>
      <c r="E25" s="20" t="s">
        <v>131</v>
      </c>
      <c r="F25" s="21">
        <v>44697.21875</v>
      </c>
      <c r="G25" s="21">
        <v>44698.836805555555</v>
      </c>
      <c r="H25" s="22" t="s">
        <v>31</v>
      </c>
      <c r="I25" s="23" t="s">
        <v>132</v>
      </c>
      <c r="J25" s="24">
        <v>2125.89</v>
      </c>
      <c r="K25" s="24">
        <v>83.07</v>
      </c>
      <c r="L25" s="24"/>
      <c r="M25" s="24"/>
      <c r="N25" s="24">
        <v>2208.96</v>
      </c>
      <c r="O25" s="20" t="s">
        <v>133</v>
      </c>
    </row>
    <row r="26" spans="1:15" ht="22.5" outlineLevel="2" x14ac:dyDescent="0.25">
      <c r="A26" s="16">
        <v>75</v>
      </c>
      <c r="B26" s="17">
        <v>44789</v>
      </c>
      <c r="C26" s="18" t="s">
        <v>130</v>
      </c>
      <c r="D26" s="19" t="s">
        <v>30</v>
      </c>
      <c r="E26" s="20" t="s">
        <v>146</v>
      </c>
      <c r="F26" s="21">
        <v>44804.833333333336</v>
      </c>
      <c r="G26" s="21">
        <v>44807.197916666664</v>
      </c>
      <c r="H26" s="22" t="s">
        <v>35</v>
      </c>
      <c r="I26" s="23" t="s">
        <v>158</v>
      </c>
      <c r="J26" s="24">
        <v>1355.43</v>
      </c>
      <c r="K26" s="24">
        <v>74.53</v>
      </c>
      <c r="L26" s="24"/>
      <c r="M26" s="24"/>
      <c r="N26" s="24">
        <v>1429.96</v>
      </c>
      <c r="O26" s="20" t="s">
        <v>148</v>
      </c>
    </row>
    <row r="27" spans="1:15" ht="22.5" outlineLevel="2" x14ac:dyDescent="0.25">
      <c r="A27" s="16">
        <v>120</v>
      </c>
      <c r="B27" s="17">
        <v>44818</v>
      </c>
      <c r="C27" s="18" t="s">
        <v>130</v>
      </c>
      <c r="D27" s="19" t="s">
        <v>30</v>
      </c>
      <c r="E27" s="20" t="s">
        <v>169</v>
      </c>
      <c r="F27" s="21">
        <v>44846.614583333336</v>
      </c>
      <c r="G27" s="21" t="s">
        <v>40</v>
      </c>
      <c r="H27" s="22" t="s">
        <v>31</v>
      </c>
      <c r="I27" s="23" t="s">
        <v>170</v>
      </c>
      <c r="J27" s="24">
        <v>914.48</v>
      </c>
      <c r="K27" s="24">
        <v>46.57</v>
      </c>
      <c r="L27" s="24"/>
      <c r="M27" s="24"/>
      <c r="N27" s="24">
        <v>961.05000000000007</v>
      </c>
      <c r="O27" s="20" t="s">
        <v>171</v>
      </c>
    </row>
    <row r="28" spans="1:15" ht="22.5" outlineLevel="2" x14ac:dyDescent="0.25">
      <c r="A28" s="25">
        <v>121</v>
      </c>
      <c r="B28" s="26">
        <v>44818</v>
      </c>
      <c r="C28" s="27" t="s">
        <v>130</v>
      </c>
      <c r="D28" s="28" t="s">
        <v>30</v>
      </c>
      <c r="E28" s="29" t="s">
        <v>172</v>
      </c>
      <c r="F28" s="30">
        <v>44849.256944444445</v>
      </c>
      <c r="G28" s="30" t="s">
        <v>40</v>
      </c>
      <c r="H28" s="31" t="s">
        <v>26</v>
      </c>
      <c r="I28" s="32" t="s">
        <v>173</v>
      </c>
      <c r="J28" s="33">
        <v>1592.08</v>
      </c>
      <c r="K28" s="33">
        <v>40.46</v>
      </c>
      <c r="L28" s="33"/>
      <c r="M28" s="33"/>
      <c r="N28" s="33">
        <v>1632.54</v>
      </c>
      <c r="O28" s="29" t="s">
        <v>171</v>
      </c>
    </row>
    <row r="29" spans="1:15" outlineLevel="1" x14ac:dyDescent="0.25">
      <c r="A29" s="40"/>
      <c r="B29" s="41"/>
      <c r="C29" s="42" t="s">
        <v>429</v>
      </c>
      <c r="D29" s="34"/>
      <c r="E29" s="35"/>
      <c r="F29" s="36"/>
      <c r="G29" s="36"/>
      <c r="H29" s="37"/>
      <c r="I29" s="38"/>
      <c r="J29" s="39">
        <f>SUBTOTAL(9,J25:J28)</f>
        <v>5987.8799999999992</v>
      </c>
      <c r="K29" s="39">
        <f>SUBTOTAL(9,K25:K28)</f>
        <v>244.63</v>
      </c>
      <c r="L29" s="39">
        <f>SUBTOTAL(9,L25:L28)</f>
        <v>0</v>
      </c>
      <c r="M29" s="39">
        <f>SUBTOTAL(9,M25:M28)</f>
        <v>0</v>
      </c>
      <c r="N29" s="39">
        <f>SUBTOTAL(9,N25:N28)</f>
        <v>6232.51</v>
      </c>
      <c r="O29" s="35"/>
    </row>
    <row r="30" spans="1:15" ht="22.5" outlineLevel="2" x14ac:dyDescent="0.25">
      <c r="A30" s="16">
        <v>63</v>
      </c>
      <c r="B30" s="17">
        <v>44775</v>
      </c>
      <c r="C30" s="18" t="s">
        <v>145</v>
      </c>
      <c r="D30" s="19" t="s">
        <v>30</v>
      </c>
      <c r="E30" s="20" t="s">
        <v>146</v>
      </c>
      <c r="F30" s="21">
        <v>44804.833333333336</v>
      </c>
      <c r="G30" s="21">
        <v>44807.197916666664</v>
      </c>
      <c r="H30" s="22" t="s">
        <v>41</v>
      </c>
      <c r="I30" s="23" t="s">
        <v>147</v>
      </c>
      <c r="J30" s="24">
        <v>664</v>
      </c>
      <c r="K30" s="24">
        <v>74.53</v>
      </c>
      <c r="L30" s="24"/>
      <c r="M30" s="24"/>
      <c r="N30" s="24">
        <v>738.53</v>
      </c>
      <c r="O30" s="20" t="s">
        <v>148</v>
      </c>
    </row>
    <row r="31" spans="1:15" outlineLevel="1" x14ac:dyDescent="0.25">
      <c r="A31" s="40"/>
      <c r="B31" s="41"/>
      <c r="C31" s="42" t="s">
        <v>430</v>
      </c>
      <c r="D31" s="34"/>
      <c r="E31" s="35"/>
      <c r="F31" s="36"/>
      <c r="G31" s="36"/>
      <c r="H31" s="37"/>
      <c r="I31" s="38"/>
      <c r="J31" s="39">
        <f>SUBTOTAL(9,J30:J30)</f>
        <v>664</v>
      </c>
      <c r="K31" s="39">
        <f>SUBTOTAL(9,K30:K30)</f>
        <v>74.53</v>
      </c>
      <c r="L31" s="39">
        <f>SUBTOTAL(9,L30:L30)</f>
        <v>0</v>
      </c>
      <c r="M31" s="39">
        <f>SUBTOTAL(9,M30:M30)</f>
        <v>0</v>
      </c>
      <c r="N31" s="39">
        <f>SUBTOTAL(9,N30:N30)</f>
        <v>738.53</v>
      </c>
      <c r="O31" s="35"/>
    </row>
    <row r="32" spans="1:15" outlineLevel="2" x14ac:dyDescent="0.25">
      <c r="A32" s="16">
        <v>22</v>
      </c>
      <c r="B32" s="17">
        <v>44678</v>
      </c>
      <c r="C32" s="18" t="s">
        <v>38</v>
      </c>
      <c r="D32" s="19" t="s">
        <v>30</v>
      </c>
      <c r="E32" s="20" t="s">
        <v>134</v>
      </c>
      <c r="F32" s="21">
        <v>44696.729166666664</v>
      </c>
      <c r="G32" s="21" t="s">
        <v>40</v>
      </c>
      <c r="H32" s="22" t="s">
        <v>31</v>
      </c>
      <c r="I32" s="23" t="s">
        <v>135</v>
      </c>
      <c r="J32" s="24">
        <v>700.28</v>
      </c>
      <c r="K32" s="24">
        <v>39.479999999999997</v>
      </c>
      <c r="L32" s="24"/>
      <c r="M32" s="24"/>
      <c r="N32" s="24">
        <v>739.76</v>
      </c>
      <c r="O32" s="20" t="s">
        <v>133</v>
      </c>
    </row>
    <row r="33" spans="1:15" outlineLevel="2" x14ac:dyDescent="0.25">
      <c r="A33" s="16">
        <v>23</v>
      </c>
      <c r="B33" s="17">
        <v>44678</v>
      </c>
      <c r="C33" s="18" t="s">
        <v>38</v>
      </c>
      <c r="D33" s="19" t="s">
        <v>30</v>
      </c>
      <c r="E33" s="20" t="s">
        <v>136</v>
      </c>
      <c r="F33" s="21">
        <v>44698.791666666664</v>
      </c>
      <c r="G33" s="21" t="s">
        <v>40</v>
      </c>
      <c r="H33" s="22" t="s">
        <v>66</v>
      </c>
      <c r="I33" s="23" t="s">
        <v>137</v>
      </c>
      <c r="J33" s="24">
        <v>519.97</v>
      </c>
      <c r="K33" s="24">
        <v>41.49</v>
      </c>
      <c r="L33" s="24"/>
      <c r="M33" s="24"/>
      <c r="N33" s="24">
        <v>561.46</v>
      </c>
      <c r="O33" s="20" t="s">
        <v>133</v>
      </c>
    </row>
    <row r="34" spans="1:15" ht="22.5" outlineLevel="2" x14ac:dyDescent="0.25">
      <c r="A34" s="16">
        <v>139</v>
      </c>
      <c r="B34" s="17">
        <v>44840</v>
      </c>
      <c r="C34" s="18" t="s">
        <v>38</v>
      </c>
      <c r="D34" s="19" t="s">
        <v>30</v>
      </c>
      <c r="E34" s="20" t="s">
        <v>39</v>
      </c>
      <c r="F34" s="21">
        <v>44851.892361111109</v>
      </c>
      <c r="G34" s="21" t="s">
        <v>40</v>
      </c>
      <c r="H34" s="22" t="s">
        <v>41</v>
      </c>
      <c r="I34" s="23" t="s">
        <v>42</v>
      </c>
      <c r="J34" s="24">
        <v>487</v>
      </c>
      <c r="K34" s="24">
        <v>39.479999999999997</v>
      </c>
      <c r="L34" s="24"/>
      <c r="M34" s="24"/>
      <c r="N34" s="24">
        <v>526.48</v>
      </c>
      <c r="O34" s="20" t="s">
        <v>28</v>
      </c>
    </row>
    <row r="35" spans="1:15" ht="22.5" outlineLevel="2" x14ac:dyDescent="0.25">
      <c r="A35" s="25">
        <v>140</v>
      </c>
      <c r="B35" s="26">
        <v>44840</v>
      </c>
      <c r="C35" s="27" t="s">
        <v>38</v>
      </c>
      <c r="D35" s="28" t="s">
        <v>30</v>
      </c>
      <c r="E35" s="29" t="s">
        <v>43</v>
      </c>
      <c r="F35" s="30">
        <v>44853.875</v>
      </c>
      <c r="G35" s="30" t="s">
        <v>40</v>
      </c>
      <c r="H35" s="31" t="s">
        <v>26</v>
      </c>
      <c r="I35" s="32" t="s">
        <v>44</v>
      </c>
      <c r="J35" s="33">
        <v>761.63</v>
      </c>
      <c r="K35" s="33">
        <v>38.56</v>
      </c>
      <c r="L35" s="33"/>
      <c r="M35" s="33"/>
      <c r="N35" s="33">
        <v>800.19</v>
      </c>
      <c r="O35" s="29" t="s">
        <v>28</v>
      </c>
    </row>
    <row r="36" spans="1:15" outlineLevel="1" x14ac:dyDescent="0.25">
      <c r="A36" s="40"/>
      <c r="B36" s="41"/>
      <c r="C36" s="42" t="s">
        <v>417</v>
      </c>
      <c r="D36" s="34"/>
      <c r="E36" s="35"/>
      <c r="F36" s="36"/>
      <c r="G36" s="36"/>
      <c r="H36" s="37"/>
      <c r="I36" s="38"/>
      <c r="J36" s="39">
        <f>SUBTOTAL(9,J32:J35)</f>
        <v>2468.88</v>
      </c>
      <c r="K36" s="39">
        <f>SUBTOTAL(9,K32:K35)</f>
        <v>159.01</v>
      </c>
      <c r="L36" s="39">
        <f>SUBTOTAL(9,L32:L35)</f>
        <v>0</v>
      </c>
      <c r="M36" s="39">
        <f>SUBTOTAL(9,M32:M35)</f>
        <v>0</v>
      </c>
      <c r="N36" s="39">
        <f>SUBTOTAL(9,N32:N35)</f>
        <v>2627.8900000000003</v>
      </c>
      <c r="O36" s="35"/>
    </row>
    <row r="37" spans="1:15" ht="24" outlineLevel="2" x14ac:dyDescent="0.25">
      <c r="A37" s="16">
        <v>57</v>
      </c>
      <c r="B37" s="17">
        <v>44771</v>
      </c>
      <c r="C37" s="18" t="s">
        <v>138</v>
      </c>
      <c r="D37" s="19" t="s">
        <v>30</v>
      </c>
      <c r="E37" s="20" t="s">
        <v>50</v>
      </c>
      <c r="F37" s="21">
        <v>44777.645833333336</v>
      </c>
      <c r="G37" s="21" t="s">
        <v>40</v>
      </c>
      <c r="H37" s="22" t="s">
        <v>35</v>
      </c>
      <c r="I37" s="23" t="s">
        <v>139</v>
      </c>
      <c r="J37" s="24">
        <v>1822.71</v>
      </c>
      <c r="K37" s="24">
        <v>41.58</v>
      </c>
      <c r="L37" s="24"/>
      <c r="M37" s="24"/>
      <c r="N37" s="24">
        <v>1864.29</v>
      </c>
      <c r="O37" s="20" t="s">
        <v>140</v>
      </c>
    </row>
    <row r="38" spans="1:15" ht="24" outlineLevel="2" x14ac:dyDescent="0.25">
      <c r="A38" s="16">
        <v>58</v>
      </c>
      <c r="B38" s="17">
        <v>44771</v>
      </c>
      <c r="C38" s="18" t="s">
        <v>138</v>
      </c>
      <c r="D38" s="19" t="s">
        <v>30</v>
      </c>
      <c r="E38" s="20" t="s">
        <v>53</v>
      </c>
      <c r="F38" s="21">
        <v>44779.822916666664</v>
      </c>
      <c r="G38" s="21" t="s">
        <v>40</v>
      </c>
      <c r="H38" s="22" t="s">
        <v>31</v>
      </c>
      <c r="I38" s="23" t="s">
        <v>141</v>
      </c>
      <c r="J38" s="24">
        <v>906.55</v>
      </c>
      <c r="K38" s="24">
        <v>34.33</v>
      </c>
      <c r="L38" s="24"/>
      <c r="M38" s="24"/>
      <c r="N38" s="24">
        <v>940.88</v>
      </c>
      <c r="O38" s="20" t="s">
        <v>140</v>
      </c>
    </row>
    <row r="39" spans="1:15" outlineLevel="1" x14ac:dyDescent="0.25">
      <c r="A39" s="40"/>
      <c r="B39" s="41"/>
      <c r="C39" s="42" t="s">
        <v>431</v>
      </c>
      <c r="D39" s="34"/>
      <c r="E39" s="35"/>
      <c r="F39" s="36"/>
      <c r="G39" s="36"/>
      <c r="H39" s="37"/>
      <c r="I39" s="38"/>
      <c r="J39" s="39">
        <f>SUBTOTAL(9,J37:J38)</f>
        <v>2729.26</v>
      </c>
      <c r="K39" s="39">
        <f>SUBTOTAL(9,K37:K38)</f>
        <v>75.91</v>
      </c>
      <c r="L39" s="39">
        <f>SUBTOTAL(9,L37:L38)</f>
        <v>0</v>
      </c>
      <c r="M39" s="39">
        <f>SUBTOTAL(9,M37:M38)</f>
        <v>0</v>
      </c>
      <c r="N39" s="39">
        <f>SUBTOTAL(9,N37:N38)</f>
        <v>2805.17</v>
      </c>
      <c r="O39" s="35"/>
    </row>
    <row r="40" spans="1:15" ht="24" outlineLevel="2" x14ac:dyDescent="0.25">
      <c r="A40" s="16">
        <v>63</v>
      </c>
      <c r="B40" s="17">
        <v>44775</v>
      </c>
      <c r="C40" s="18" t="s">
        <v>29</v>
      </c>
      <c r="D40" s="19" t="s">
        <v>30</v>
      </c>
      <c r="E40" s="20" t="s">
        <v>146</v>
      </c>
      <c r="F40" s="21">
        <v>44804.833333333336</v>
      </c>
      <c r="G40" s="21">
        <v>44807.197916666664</v>
      </c>
      <c r="H40" s="22" t="s">
        <v>35</v>
      </c>
      <c r="I40" s="23" t="s">
        <v>147</v>
      </c>
      <c r="J40" s="24">
        <v>664</v>
      </c>
      <c r="K40" s="24">
        <v>74.53</v>
      </c>
      <c r="L40" s="24"/>
      <c r="M40" s="24"/>
      <c r="N40" s="24">
        <v>738.53</v>
      </c>
      <c r="O40" s="20" t="s">
        <v>148</v>
      </c>
    </row>
    <row r="41" spans="1:15" ht="24" outlineLevel="2" x14ac:dyDescent="0.25">
      <c r="A41" s="16">
        <v>79</v>
      </c>
      <c r="B41" s="17">
        <v>44790</v>
      </c>
      <c r="C41" s="18" t="s">
        <v>29</v>
      </c>
      <c r="D41" s="19" t="s">
        <v>30</v>
      </c>
      <c r="E41" s="20" t="s">
        <v>161</v>
      </c>
      <c r="F41" s="21">
        <v>44820.659722222219</v>
      </c>
      <c r="G41" s="21" t="s">
        <v>162</v>
      </c>
      <c r="H41" s="22" t="s">
        <v>31</v>
      </c>
      <c r="I41" s="23" t="s">
        <v>163</v>
      </c>
      <c r="J41" s="24">
        <v>735.07</v>
      </c>
      <c r="K41" s="24">
        <v>81.010000000000005</v>
      </c>
      <c r="L41" s="24"/>
      <c r="M41" s="24"/>
      <c r="N41" s="24">
        <v>816.08</v>
      </c>
      <c r="O41" s="20" t="s">
        <v>164</v>
      </c>
    </row>
    <row r="42" spans="1:15" ht="24" outlineLevel="2" x14ac:dyDescent="0.25">
      <c r="A42" s="25">
        <v>137</v>
      </c>
      <c r="B42" s="26">
        <v>44837</v>
      </c>
      <c r="C42" s="27" t="s">
        <v>29</v>
      </c>
      <c r="D42" s="28" t="s">
        <v>30</v>
      </c>
      <c r="E42" s="29" t="s">
        <v>25</v>
      </c>
      <c r="F42" s="30">
        <v>44851.663194444445</v>
      </c>
      <c r="G42" s="30">
        <v>44853.833333333336</v>
      </c>
      <c r="H42" s="31" t="s">
        <v>31</v>
      </c>
      <c r="I42" s="32" t="s">
        <v>32</v>
      </c>
      <c r="J42" s="33">
        <v>2298.16</v>
      </c>
      <c r="K42" s="33">
        <v>85.13</v>
      </c>
      <c r="L42" s="33"/>
      <c r="M42" s="33"/>
      <c r="N42" s="33">
        <v>2383.29</v>
      </c>
      <c r="O42" s="29" t="s">
        <v>28</v>
      </c>
    </row>
    <row r="43" spans="1:15" ht="24" outlineLevel="2" x14ac:dyDescent="0.25">
      <c r="A43" s="16">
        <v>150</v>
      </c>
      <c r="B43" s="17">
        <v>44851</v>
      </c>
      <c r="C43" s="18" t="s">
        <v>29</v>
      </c>
      <c r="D43" s="19" t="s">
        <v>30</v>
      </c>
      <c r="E43" s="20" t="s">
        <v>73</v>
      </c>
      <c r="F43" s="21">
        <v>44867.819444444445</v>
      </c>
      <c r="G43" s="21">
        <v>44870.673611111109</v>
      </c>
      <c r="H43" s="22" t="s">
        <v>74</v>
      </c>
      <c r="I43" s="23" t="s">
        <v>75</v>
      </c>
      <c r="J43" s="24">
        <v>892.03</v>
      </c>
      <c r="K43" s="24">
        <v>86.5</v>
      </c>
      <c r="L43" s="24"/>
      <c r="M43" s="24"/>
      <c r="N43" s="24">
        <v>978.53</v>
      </c>
      <c r="O43" s="20" t="s">
        <v>76</v>
      </c>
    </row>
    <row r="44" spans="1:15" outlineLevel="1" x14ac:dyDescent="0.25">
      <c r="A44" s="40"/>
      <c r="B44" s="41"/>
      <c r="C44" s="42" t="s">
        <v>424</v>
      </c>
      <c r="D44" s="34"/>
      <c r="E44" s="35"/>
      <c r="F44" s="36"/>
      <c r="G44" s="36"/>
      <c r="H44" s="37"/>
      <c r="I44" s="38"/>
      <c r="J44" s="39">
        <f>SUBTOTAL(9,J40:J43)</f>
        <v>4589.26</v>
      </c>
      <c r="K44" s="39">
        <f>SUBTOTAL(9,K40:K43)</f>
        <v>327.17</v>
      </c>
      <c r="L44" s="39">
        <f>SUBTOTAL(9,L40:L43)</f>
        <v>0</v>
      </c>
      <c r="M44" s="39">
        <f>SUBTOTAL(9,M40:M43)</f>
        <v>0</v>
      </c>
      <c r="N44" s="39">
        <f>SUBTOTAL(9,N40:N43)</f>
        <v>4916.43</v>
      </c>
      <c r="O44" s="35"/>
    </row>
    <row r="45" spans="1:15" ht="24" outlineLevel="2" x14ac:dyDescent="0.25">
      <c r="A45" s="16">
        <v>70</v>
      </c>
      <c r="B45" s="17">
        <v>44788</v>
      </c>
      <c r="C45" s="18" t="s">
        <v>149</v>
      </c>
      <c r="D45" s="19" t="s">
        <v>30</v>
      </c>
      <c r="E45" s="20" t="s">
        <v>150</v>
      </c>
      <c r="F45" s="21">
        <v>44815.760416666664</v>
      </c>
      <c r="G45" s="21" t="s">
        <v>40</v>
      </c>
      <c r="H45" s="22" t="s">
        <v>26</v>
      </c>
      <c r="I45" s="23" t="s">
        <v>151</v>
      </c>
      <c r="J45" s="24">
        <v>777.57</v>
      </c>
      <c r="K45" s="24">
        <v>41.58</v>
      </c>
      <c r="L45" s="24"/>
      <c r="M45" s="24"/>
      <c r="N45" s="24">
        <v>819.15000000000009</v>
      </c>
      <c r="O45" s="20" t="s">
        <v>152</v>
      </c>
    </row>
    <row r="46" spans="1:15" ht="24" outlineLevel="2" x14ac:dyDescent="0.25">
      <c r="A46" s="16">
        <v>71</v>
      </c>
      <c r="B46" s="17">
        <v>44788</v>
      </c>
      <c r="C46" s="18" t="s">
        <v>149</v>
      </c>
      <c r="D46" s="19" t="s">
        <v>30</v>
      </c>
      <c r="E46" s="20" t="s">
        <v>153</v>
      </c>
      <c r="F46" s="21">
        <v>44817.75</v>
      </c>
      <c r="G46" s="21" t="s">
        <v>40</v>
      </c>
      <c r="H46" s="22" t="s">
        <v>31</v>
      </c>
      <c r="I46" s="23" t="s">
        <v>154</v>
      </c>
      <c r="J46" s="24">
        <v>453.33</v>
      </c>
      <c r="K46" s="24">
        <v>48.23</v>
      </c>
      <c r="L46" s="24"/>
      <c r="M46" s="24"/>
      <c r="N46" s="24">
        <v>501.56</v>
      </c>
      <c r="O46" s="20" t="s">
        <v>152</v>
      </c>
    </row>
    <row r="47" spans="1:15" outlineLevel="1" x14ac:dyDescent="0.25">
      <c r="A47" s="40"/>
      <c r="B47" s="41"/>
      <c r="C47" s="42" t="s">
        <v>432</v>
      </c>
      <c r="D47" s="34"/>
      <c r="E47" s="35"/>
      <c r="F47" s="36"/>
      <c r="G47" s="36"/>
      <c r="H47" s="37"/>
      <c r="I47" s="38"/>
      <c r="J47" s="39">
        <f>SUBTOTAL(9,J45:J46)</f>
        <v>1230.9000000000001</v>
      </c>
      <c r="K47" s="39">
        <f>SUBTOTAL(9,K45:K46)</f>
        <v>89.81</v>
      </c>
      <c r="L47" s="39">
        <f>SUBTOTAL(9,L45:L46)</f>
        <v>0</v>
      </c>
      <c r="M47" s="39">
        <f>SUBTOTAL(9,M45:M46)</f>
        <v>0</v>
      </c>
      <c r="N47" s="39">
        <f>SUBTOTAL(9,N45:N46)</f>
        <v>1320.71</v>
      </c>
      <c r="O47" s="35"/>
    </row>
    <row r="48" spans="1:15" x14ac:dyDescent="0.25">
      <c r="A48" s="40"/>
      <c r="B48" s="41"/>
      <c r="C48" s="42" t="s">
        <v>13</v>
      </c>
      <c r="D48" s="34"/>
      <c r="E48" s="35"/>
      <c r="F48" s="36"/>
      <c r="G48" s="36"/>
      <c r="H48" s="37"/>
      <c r="I48" s="38"/>
      <c r="J48" s="39">
        <f>SUBTOTAL(9,J6:J46)</f>
        <v>32471.23</v>
      </c>
      <c r="K48" s="39">
        <f>SUBTOTAL(9,K6:K46)</f>
        <v>1718.4699999999998</v>
      </c>
      <c r="L48" s="39">
        <f>SUBTOTAL(9,L6:L46)</f>
        <v>0</v>
      </c>
      <c r="M48" s="39">
        <f>SUBTOTAL(9,M6:M46)</f>
        <v>0</v>
      </c>
      <c r="N48" s="39">
        <f>SUBTOTAL(9,N6:N46)</f>
        <v>34189.699999999997</v>
      </c>
      <c r="O48" s="35"/>
    </row>
    <row r="49" spans="1:15" ht="6" customHeight="1" x14ac:dyDescent="0.25">
      <c r="A49" s="6"/>
      <c r="B49" s="6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3.75" customHeight="1" x14ac:dyDescent="0.25">
      <c r="A50" s="6"/>
      <c r="B50" s="6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" customHeight="1" x14ac:dyDescent="0.25">
      <c r="A51" s="47" t="s">
        <v>11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idden="1" x14ac:dyDescent="0.25"/>
    <row r="53" spans="1:15" ht="24" x14ac:dyDescent="0.25">
      <c r="A53" s="2" t="s">
        <v>1</v>
      </c>
      <c r="B53" s="2" t="s">
        <v>20</v>
      </c>
      <c r="C53" s="2" t="s">
        <v>2</v>
      </c>
      <c r="D53" s="2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  <c r="J53" s="4" t="s">
        <v>16</v>
      </c>
      <c r="K53" s="4" t="s">
        <v>17</v>
      </c>
      <c r="L53" s="4" t="s">
        <v>18</v>
      </c>
      <c r="M53" s="4" t="s">
        <v>19</v>
      </c>
      <c r="N53" s="5" t="s">
        <v>9</v>
      </c>
      <c r="O53" s="3" t="s">
        <v>12</v>
      </c>
    </row>
    <row r="54" spans="1:15" ht="22.5" outlineLevel="2" x14ac:dyDescent="0.25">
      <c r="A54" s="25">
        <v>72</v>
      </c>
      <c r="B54" s="26">
        <v>44789</v>
      </c>
      <c r="C54" s="27" t="s">
        <v>306</v>
      </c>
      <c r="D54" s="28" t="s">
        <v>64</v>
      </c>
      <c r="E54" s="29" t="s">
        <v>307</v>
      </c>
      <c r="F54" s="30">
        <v>44805.413194444445</v>
      </c>
      <c r="G54" s="30">
        <v>44806.510416666664</v>
      </c>
      <c r="H54" s="31" t="s">
        <v>26</v>
      </c>
      <c r="I54" s="32" t="s">
        <v>308</v>
      </c>
      <c r="J54" s="33">
        <v>2089.9699999999998</v>
      </c>
      <c r="K54" s="33">
        <v>73.209999999999994</v>
      </c>
      <c r="L54" s="33"/>
      <c r="M54" s="33"/>
      <c r="N54" s="33">
        <v>2163.1799999999998</v>
      </c>
      <c r="O54" s="29" t="s">
        <v>309</v>
      </c>
    </row>
    <row r="55" spans="1:15" outlineLevel="1" x14ac:dyDescent="0.25">
      <c r="A55" s="40"/>
      <c r="B55" s="41"/>
      <c r="C55" s="42" t="s">
        <v>433</v>
      </c>
      <c r="D55" s="34"/>
      <c r="E55" s="35"/>
      <c r="F55" s="36"/>
      <c r="G55" s="36"/>
      <c r="H55" s="37"/>
      <c r="I55" s="38"/>
      <c r="J55" s="39">
        <f>SUBTOTAL(9,J54:J54)</f>
        <v>2089.9699999999998</v>
      </c>
      <c r="K55" s="39">
        <f>SUBTOTAL(9,K54:K54)</f>
        <v>73.209999999999994</v>
      </c>
      <c r="L55" s="39">
        <f>SUBTOTAL(9,L54:L54)</f>
        <v>0</v>
      </c>
      <c r="M55" s="39">
        <f>SUBTOTAL(9,M54:M54)</f>
        <v>0</v>
      </c>
      <c r="N55" s="39">
        <f>SUBTOTAL(9,N54:N54)</f>
        <v>2163.1799999999998</v>
      </c>
      <c r="O55" s="35"/>
    </row>
    <row r="56" spans="1:15" ht="24" outlineLevel="2" x14ac:dyDescent="0.25">
      <c r="A56" s="16">
        <v>56</v>
      </c>
      <c r="B56" s="17">
        <v>44770</v>
      </c>
      <c r="C56" s="18" t="s">
        <v>288</v>
      </c>
      <c r="D56" s="19" t="s">
        <v>24</v>
      </c>
      <c r="E56" s="20" t="s">
        <v>289</v>
      </c>
      <c r="F56" s="21">
        <v>44790.208333333336</v>
      </c>
      <c r="G56" s="21">
        <v>44792.239583333336</v>
      </c>
      <c r="H56" s="22" t="s">
        <v>41</v>
      </c>
      <c r="I56" s="23" t="s">
        <v>290</v>
      </c>
      <c r="J56" s="24">
        <v>2259.71</v>
      </c>
      <c r="K56" s="24">
        <v>74.77</v>
      </c>
      <c r="L56" s="24"/>
      <c r="M56" s="24"/>
      <c r="N56" s="24">
        <v>2334.48</v>
      </c>
      <c r="O56" s="20" t="s">
        <v>140</v>
      </c>
    </row>
    <row r="57" spans="1:15" outlineLevel="1" x14ac:dyDescent="0.25">
      <c r="A57" s="40"/>
      <c r="B57" s="41"/>
      <c r="C57" s="42" t="s">
        <v>434</v>
      </c>
      <c r="D57" s="34"/>
      <c r="E57" s="35"/>
      <c r="F57" s="36"/>
      <c r="G57" s="36"/>
      <c r="H57" s="37"/>
      <c r="I57" s="38"/>
      <c r="J57" s="39">
        <f>SUBTOTAL(9,J56:J56)</f>
        <v>2259.71</v>
      </c>
      <c r="K57" s="39">
        <f>SUBTOTAL(9,K56:K56)</f>
        <v>74.77</v>
      </c>
      <c r="L57" s="39">
        <f>SUBTOTAL(9,L56:L56)</f>
        <v>0</v>
      </c>
      <c r="M57" s="39">
        <f>SUBTOTAL(9,M56:M56)</f>
        <v>0</v>
      </c>
      <c r="N57" s="39">
        <f>SUBTOTAL(9,N56:N56)</f>
        <v>2334.48</v>
      </c>
      <c r="O57" s="35"/>
    </row>
    <row r="58" spans="1:15" ht="24" outlineLevel="2" x14ac:dyDescent="0.25">
      <c r="A58" s="16">
        <v>55</v>
      </c>
      <c r="B58" s="17">
        <v>44770</v>
      </c>
      <c r="C58" s="18" t="s">
        <v>285</v>
      </c>
      <c r="D58" s="19" t="s">
        <v>64</v>
      </c>
      <c r="E58" s="20" t="s">
        <v>286</v>
      </c>
      <c r="F58" s="21">
        <v>44776.753472222219</v>
      </c>
      <c r="G58" s="21">
        <v>44779.479166666664</v>
      </c>
      <c r="H58" s="22" t="s">
        <v>35</v>
      </c>
      <c r="I58" s="23" t="s">
        <v>287</v>
      </c>
      <c r="J58" s="24">
        <v>3251.14</v>
      </c>
      <c r="K58" s="24">
        <v>73.87</v>
      </c>
      <c r="L58" s="24"/>
      <c r="M58" s="24"/>
      <c r="N58" s="24">
        <v>3325.0099999999998</v>
      </c>
      <c r="O58" s="20" t="s">
        <v>143</v>
      </c>
    </row>
    <row r="59" spans="1:15" outlineLevel="1" x14ac:dyDescent="0.25">
      <c r="A59" s="40"/>
      <c r="B59" s="41"/>
      <c r="C59" s="42" t="s">
        <v>435</v>
      </c>
      <c r="D59" s="34"/>
      <c r="E59" s="35"/>
      <c r="F59" s="36"/>
      <c r="G59" s="36"/>
      <c r="H59" s="37"/>
      <c r="I59" s="38"/>
      <c r="J59" s="39">
        <f>SUBTOTAL(9,J58:J58)</f>
        <v>3251.14</v>
      </c>
      <c r="K59" s="39">
        <f>SUBTOTAL(9,K58:K58)</f>
        <v>73.87</v>
      </c>
      <c r="L59" s="39">
        <f>SUBTOTAL(9,L58:L58)</f>
        <v>0</v>
      </c>
      <c r="M59" s="39">
        <f>SUBTOTAL(9,M58:M58)</f>
        <v>0</v>
      </c>
      <c r="N59" s="39">
        <f>SUBTOTAL(9,N58:N58)</f>
        <v>3325.0099999999998</v>
      </c>
      <c r="O59" s="35"/>
    </row>
    <row r="60" spans="1:15" ht="22.5" outlineLevel="2" x14ac:dyDescent="0.25">
      <c r="A60" s="16">
        <v>46</v>
      </c>
      <c r="B60" s="17">
        <v>44741</v>
      </c>
      <c r="C60" s="18" t="s">
        <v>261</v>
      </c>
      <c r="D60" s="19" t="s">
        <v>24</v>
      </c>
      <c r="E60" s="20" t="s">
        <v>262</v>
      </c>
      <c r="F60" s="21">
        <v>44754.4375</v>
      </c>
      <c r="G60" s="21">
        <v>44757.559027777781</v>
      </c>
      <c r="H60" s="22" t="s">
        <v>35</v>
      </c>
      <c r="I60" s="23" t="s">
        <v>263</v>
      </c>
      <c r="J60" s="24">
        <v>1672.57</v>
      </c>
      <c r="K60" s="24">
        <v>79.87</v>
      </c>
      <c r="L60" s="24"/>
      <c r="M60" s="24"/>
      <c r="N60" s="24">
        <v>1752.44</v>
      </c>
      <c r="O60" s="20" t="s">
        <v>260</v>
      </c>
    </row>
    <row r="61" spans="1:15" ht="22.5" outlineLevel="2" x14ac:dyDescent="0.25">
      <c r="A61" s="16">
        <v>103</v>
      </c>
      <c r="B61" s="17">
        <v>44798</v>
      </c>
      <c r="C61" s="18" t="s">
        <v>261</v>
      </c>
      <c r="D61" s="19" t="s">
        <v>24</v>
      </c>
      <c r="E61" s="20" t="s">
        <v>354</v>
      </c>
      <c r="F61" s="21">
        <v>44829.423611111109</v>
      </c>
      <c r="G61" s="21" t="s">
        <v>40</v>
      </c>
      <c r="H61" s="22" t="s">
        <v>31</v>
      </c>
      <c r="I61" s="23" t="s">
        <v>355</v>
      </c>
      <c r="J61" s="24">
        <v>299.87</v>
      </c>
      <c r="K61" s="24">
        <v>40.44</v>
      </c>
      <c r="L61" s="24"/>
      <c r="M61" s="24"/>
      <c r="N61" s="24">
        <v>340.31</v>
      </c>
      <c r="O61" s="20" t="s">
        <v>352</v>
      </c>
    </row>
    <row r="62" spans="1:15" ht="22.5" outlineLevel="2" x14ac:dyDescent="0.25">
      <c r="A62" s="25">
        <v>104</v>
      </c>
      <c r="B62" s="26">
        <v>44798</v>
      </c>
      <c r="C62" s="27" t="s">
        <v>261</v>
      </c>
      <c r="D62" s="28" t="s">
        <v>24</v>
      </c>
      <c r="E62" s="29" t="s">
        <v>356</v>
      </c>
      <c r="F62" s="30">
        <v>44832.65625</v>
      </c>
      <c r="G62" s="30" t="s">
        <v>40</v>
      </c>
      <c r="H62" s="31" t="s">
        <v>26</v>
      </c>
      <c r="I62" s="32" t="s">
        <v>357</v>
      </c>
      <c r="J62" s="33">
        <v>246.43</v>
      </c>
      <c r="K62" s="33">
        <v>40.26</v>
      </c>
      <c r="L62" s="33"/>
      <c r="M62" s="33"/>
      <c r="N62" s="33">
        <v>286.69</v>
      </c>
      <c r="O62" s="29" t="s">
        <v>352</v>
      </c>
    </row>
    <row r="63" spans="1:15" outlineLevel="1" x14ac:dyDescent="0.25">
      <c r="A63" s="40"/>
      <c r="B63" s="41"/>
      <c r="C63" s="42" t="s">
        <v>436</v>
      </c>
      <c r="D63" s="34"/>
      <c r="E63" s="35"/>
      <c r="F63" s="36"/>
      <c r="G63" s="36"/>
      <c r="H63" s="37"/>
      <c r="I63" s="38"/>
      <c r="J63" s="39">
        <f>SUBTOTAL(9,J60:J62)</f>
        <v>2218.87</v>
      </c>
      <c r="K63" s="39">
        <f>SUBTOTAL(9,K60:K62)</f>
        <v>160.57</v>
      </c>
      <c r="L63" s="39">
        <f>SUBTOTAL(9,L60:L62)</f>
        <v>0</v>
      </c>
      <c r="M63" s="39">
        <f>SUBTOTAL(9,M60:M62)</f>
        <v>0</v>
      </c>
      <c r="N63" s="39">
        <f>SUBTOTAL(9,N60:N62)</f>
        <v>2379.44</v>
      </c>
      <c r="O63" s="35"/>
    </row>
    <row r="64" spans="1:15" ht="22.5" outlineLevel="2" x14ac:dyDescent="0.25">
      <c r="A64" s="16">
        <v>169</v>
      </c>
      <c r="B64" s="17">
        <v>44861</v>
      </c>
      <c r="C64" s="18" t="s">
        <v>120</v>
      </c>
      <c r="D64" s="19" t="s">
        <v>64</v>
      </c>
      <c r="E64" s="20" t="s">
        <v>121</v>
      </c>
      <c r="F64" s="21">
        <v>44881.854166666664</v>
      </c>
      <c r="G64" s="21">
        <v>44884.434027777781</v>
      </c>
      <c r="H64" s="22" t="s">
        <v>31</v>
      </c>
      <c r="I64" s="23" t="s">
        <v>122</v>
      </c>
      <c r="J64" s="24">
        <v>889.15</v>
      </c>
      <c r="K64" s="24">
        <v>86.5</v>
      </c>
      <c r="L64" s="24"/>
      <c r="M64" s="24"/>
      <c r="N64" s="24">
        <v>975.65</v>
      </c>
      <c r="O64" s="20" t="s">
        <v>68</v>
      </c>
    </row>
    <row r="65" spans="1:15" outlineLevel="1" x14ac:dyDescent="0.25">
      <c r="A65" s="40"/>
      <c r="B65" s="41"/>
      <c r="C65" s="42" t="s">
        <v>407</v>
      </c>
      <c r="D65" s="34"/>
      <c r="E65" s="35"/>
      <c r="F65" s="36"/>
      <c r="G65" s="36"/>
      <c r="H65" s="37"/>
      <c r="I65" s="38"/>
      <c r="J65" s="39">
        <f>SUBTOTAL(9,J64:J64)</f>
        <v>889.15</v>
      </c>
      <c r="K65" s="39">
        <f>SUBTOTAL(9,K64:K64)</f>
        <v>86.5</v>
      </c>
      <c r="L65" s="39">
        <f>SUBTOTAL(9,L64:L64)</f>
        <v>0</v>
      </c>
      <c r="M65" s="39">
        <f>SUBTOTAL(9,M64:M64)</f>
        <v>0</v>
      </c>
      <c r="N65" s="39">
        <f>SUBTOTAL(9,N64:N64)</f>
        <v>975.65</v>
      </c>
      <c r="O65" s="35"/>
    </row>
    <row r="66" spans="1:15" ht="24" outlineLevel="2" x14ac:dyDescent="0.25">
      <c r="A66" s="16">
        <v>32</v>
      </c>
      <c r="B66" s="17">
        <v>44701</v>
      </c>
      <c r="C66" s="18" t="s">
        <v>69</v>
      </c>
      <c r="D66" s="19" t="s">
        <v>64</v>
      </c>
      <c r="E66" s="20" t="s">
        <v>228</v>
      </c>
      <c r="F66" s="21">
        <v>44713.552083333336</v>
      </c>
      <c r="G66" s="21" t="s">
        <v>40</v>
      </c>
      <c r="H66" s="22" t="s">
        <v>35</v>
      </c>
      <c r="I66" s="23" t="s">
        <v>229</v>
      </c>
      <c r="J66" s="24">
        <v>1259.8599999999999</v>
      </c>
      <c r="K66" s="24">
        <v>39.93</v>
      </c>
      <c r="L66" s="24"/>
      <c r="M66" s="24"/>
      <c r="N66" s="24">
        <v>1299.79</v>
      </c>
      <c r="O66" s="20" t="s">
        <v>230</v>
      </c>
    </row>
    <row r="67" spans="1:15" ht="24" outlineLevel="2" x14ac:dyDescent="0.25">
      <c r="A67" s="25">
        <v>33</v>
      </c>
      <c r="B67" s="26">
        <v>44701</v>
      </c>
      <c r="C67" s="27" t="s">
        <v>69</v>
      </c>
      <c r="D67" s="28" t="s">
        <v>64</v>
      </c>
      <c r="E67" s="29" t="s">
        <v>222</v>
      </c>
      <c r="F67" s="30">
        <v>44716.319444444445</v>
      </c>
      <c r="G67" s="30" t="s">
        <v>40</v>
      </c>
      <c r="H67" s="31" t="s">
        <v>26</v>
      </c>
      <c r="I67" s="32" t="s">
        <v>231</v>
      </c>
      <c r="J67" s="33">
        <v>1070.75</v>
      </c>
      <c r="K67" s="33">
        <v>41.58</v>
      </c>
      <c r="L67" s="33"/>
      <c r="M67" s="33"/>
      <c r="N67" s="33">
        <v>1112.33</v>
      </c>
      <c r="O67" s="29" t="s">
        <v>230</v>
      </c>
    </row>
    <row r="68" spans="1:15" ht="24" outlineLevel="2" x14ac:dyDescent="0.25">
      <c r="A68" s="16">
        <v>40</v>
      </c>
      <c r="B68" s="17">
        <v>44736</v>
      </c>
      <c r="C68" s="18" t="s">
        <v>69</v>
      </c>
      <c r="D68" s="19" t="s">
        <v>64</v>
      </c>
      <c r="E68" s="20" t="s">
        <v>248</v>
      </c>
      <c r="F68" s="21">
        <v>44748.461805555555</v>
      </c>
      <c r="G68" s="21" t="s">
        <v>40</v>
      </c>
      <c r="H68" s="22" t="s">
        <v>26</v>
      </c>
      <c r="I68" s="23" t="s">
        <v>249</v>
      </c>
      <c r="J68" s="24">
        <v>567.91</v>
      </c>
      <c r="K68" s="24">
        <v>39.43</v>
      </c>
      <c r="L68" s="24"/>
      <c r="M68" s="24"/>
      <c r="N68" s="24">
        <v>607.33999999999992</v>
      </c>
      <c r="O68" s="20" t="s">
        <v>243</v>
      </c>
    </row>
    <row r="69" spans="1:15" ht="24" outlineLevel="2" x14ac:dyDescent="0.25">
      <c r="A69" s="16">
        <v>41</v>
      </c>
      <c r="B69" s="17">
        <v>44736</v>
      </c>
      <c r="C69" s="18" t="s">
        <v>69</v>
      </c>
      <c r="D69" s="19" t="s">
        <v>64</v>
      </c>
      <c r="E69" s="20" t="s">
        <v>250</v>
      </c>
      <c r="F69" s="21">
        <v>44751.715277777781</v>
      </c>
      <c r="G69" s="21" t="s">
        <v>40</v>
      </c>
      <c r="H69" s="22" t="s">
        <v>31</v>
      </c>
      <c r="I69" s="23" t="s">
        <v>251</v>
      </c>
      <c r="J69" s="24">
        <v>534.80999999999995</v>
      </c>
      <c r="K69" s="24">
        <v>41.58</v>
      </c>
      <c r="L69" s="24"/>
      <c r="M69" s="24"/>
      <c r="N69" s="24">
        <v>576.39</v>
      </c>
      <c r="O69" s="20" t="s">
        <v>243</v>
      </c>
    </row>
    <row r="70" spans="1:15" ht="24" outlineLevel="2" x14ac:dyDescent="0.25">
      <c r="A70" s="16">
        <v>53</v>
      </c>
      <c r="B70" s="17">
        <v>44768</v>
      </c>
      <c r="C70" s="18" t="s">
        <v>69</v>
      </c>
      <c r="D70" s="19" t="s">
        <v>64</v>
      </c>
      <c r="E70" s="20" t="s">
        <v>281</v>
      </c>
      <c r="F70" s="21">
        <v>44776.475694444445</v>
      </c>
      <c r="G70" s="21" t="s">
        <v>40</v>
      </c>
      <c r="H70" s="22" t="s">
        <v>26</v>
      </c>
      <c r="I70" s="23" t="s">
        <v>282</v>
      </c>
      <c r="J70" s="24">
        <v>1360.24</v>
      </c>
      <c r="K70" s="24">
        <v>39.93</v>
      </c>
      <c r="L70" s="24"/>
      <c r="M70" s="24"/>
      <c r="N70" s="24">
        <v>1400.17</v>
      </c>
      <c r="O70" s="20" t="s">
        <v>283</v>
      </c>
    </row>
    <row r="71" spans="1:15" ht="24" outlineLevel="2" x14ac:dyDescent="0.25">
      <c r="A71" s="25">
        <v>54</v>
      </c>
      <c r="B71" s="26">
        <v>44768</v>
      </c>
      <c r="C71" s="27" t="s">
        <v>69</v>
      </c>
      <c r="D71" s="28" t="s">
        <v>64</v>
      </c>
      <c r="E71" s="29" t="s">
        <v>81</v>
      </c>
      <c r="F71" s="30">
        <v>44779.381944444445</v>
      </c>
      <c r="G71" s="30" t="s">
        <v>40</v>
      </c>
      <c r="H71" s="31" t="s">
        <v>31</v>
      </c>
      <c r="I71" s="32" t="s">
        <v>284</v>
      </c>
      <c r="J71" s="33">
        <v>1476.73</v>
      </c>
      <c r="K71" s="33">
        <v>41.58</v>
      </c>
      <c r="L71" s="33"/>
      <c r="M71" s="33"/>
      <c r="N71" s="33">
        <v>1518.31</v>
      </c>
      <c r="O71" s="29" t="s">
        <v>283</v>
      </c>
    </row>
    <row r="72" spans="1:15" ht="24" outlineLevel="2" x14ac:dyDescent="0.25">
      <c r="A72" s="25">
        <v>64</v>
      </c>
      <c r="B72" s="26">
        <v>44775</v>
      </c>
      <c r="C72" s="27" t="s">
        <v>69</v>
      </c>
      <c r="D72" s="28" t="s">
        <v>64</v>
      </c>
      <c r="E72" s="29" t="s">
        <v>296</v>
      </c>
      <c r="F72" s="30">
        <v>44804.607638888891</v>
      </c>
      <c r="G72" s="30" t="s">
        <v>40</v>
      </c>
      <c r="H72" s="31" t="s">
        <v>31</v>
      </c>
      <c r="I72" s="32" t="s">
        <v>297</v>
      </c>
      <c r="J72" s="33">
        <v>632.16999999999996</v>
      </c>
      <c r="K72" s="33">
        <v>39.93</v>
      </c>
      <c r="L72" s="33"/>
      <c r="M72" s="33"/>
      <c r="N72" s="33">
        <v>672.09999999999991</v>
      </c>
      <c r="O72" s="29" t="s">
        <v>148</v>
      </c>
    </row>
    <row r="73" spans="1:15" ht="24" outlineLevel="2" x14ac:dyDescent="0.25">
      <c r="A73" s="16">
        <v>65</v>
      </c>
      <c r="B73" s="17">
        <v>44775</v>
      </c>
      <c r="C73" s="18" t="s">
        <v>69</v>
      </c>
      <c r="D73" s="19" t="s">
        <v>64</v>
      </c>
      <c r="E73" s="20" t="s">
        <v>298</v>
      </c>
      <c r="F73" s="21">
        <v>44807.430555555555</v>
      </c>
      <c r="G73" s="21" t="s">
        <v>40</v>
      </c>
      <c r="H73" s="22" t="s">
        <v>35</v>
      </c>
      <c r="I73" s="23" t="s">
        <v>299</v>
      </c>
      <c r="J73" s="24">
        <v>1704.14</v>
      </c>
      <c r="K73" s="24">
        <v>32.950000000000003</v>
      </c>
      <c r="L73" s="24"/>
      <c r="M73" s="24"/>
      <c r="N73" s="24">
        <v>1737.0900000000001</v>
      </c>
      <c r="O73" s="20" t="s">
        <v>148</v>
      </c>
    </row>
    <row r="74" spans="1:15" ht="24" outlineLevel="2" x14ac:dyDescent="0.25">
      <c r="A74" s="16">
        <v>123</v>
      </c>
      <c r="B74" s="17">
        <v>44825</v>
      </c>
      <c r="C74" s="18" t="s">
        <v>69</v>
      </c>
      <c r="D74" s="19" t="s">
        <v>64</v>
      </c>
      <c r="E74" s="20" t="s">
        <v>378</v>
      </c>
      <c r="F74" s="21">
        <v>44838.475694444445</v>
      </c>
      <c r="G74" s="21" t="s">
        <v>40</v>
      </c>
      <c r="H74" s="22" t="s">
        <v>26</v>
      </c>
      <c r="I74" s="23" t="s">
        <v>379</v>
      </c>
      <c r="J74" s="24">
        <v>1123.49</v>
      </c>
      <c r="K74" s="24">
        <v>39.93</v>
      </c>
      <c r="L74" s="24"/>
      <c r="M74" s="24"/>
      <c r="N74" s="24">
        <v>1163.42</v>
      </c>
      <c r="O74" s="20" t="s">
        <v>380</v>
      </c>
    </row>
    <row r="75" spans="1:15" ht="24" outlineLevel="2" x14ac:dyDescent="0.25">
      <c r="A75" s="16">
        <v>124</v>
      </c>
      <c r="B75" s="17">
        <v>44825</v>
      </c>
      <c r="C75" s="18" t="s">
        <v>69</v>
      </c>
      <c r="D75" s="19" t="s">
        <v>64</v>
      </c>
      <c r="E75" s="20" t="s">
        <v>81</v>
      </c>
      <c r="F75" s="21">
        <v>44842.572916666664</v>
      </c>
      <c r="G75" s="21" t="s">
        <v>40</v>
      </c>
      <c r="H75" s="22" t="s">
        <v>31</v>
      </c>
      <c r="I75" s="23" t="s">
        <v>381</v>
      </c>
      <c r="J75" s="24">
        <v>1163.93</v>
      </c>
      <c r="K75" s="24">
        <v>46.57</v>
      </c>
      <c r="L75" s="24"/>
      <c r="M75" s="24"/>
      <c r="N75" s="24">
        <v>1210.5</v>
      </c>
      <c r="O75" s="20" t="s">
        <v>380</v>
      </c>
    </row>
    <row r="76" spans="1:15" ht="33.75" outlineLevel="2" x14ac:dyDescent="0.25">
      <c r="A76" s="16">
        <v>125</v>
      </c>
      <c r="B76" s="17">
        <v>44826</v>
      </c>
      <c r="C76" s="18" t="s">
        <v>69</v>
      </c>
      <c r="D76" s="19" t="s">
        <v>64</v>
      </c>
      <c r="E76" s="20" t="s">
        <v>378</v>
      </c>
      <c r="F76" s="21">
        <v>44838.888888888891</v>
      </c>
      <c r="G76" s="21" t="s">
        <v>40</v>
      </c>
      <c r="H76" s="22" t="s">
        <v>26</v>
      </c>
      <c r="I76" s="23" t="s">
        <v>382</v>
      </c>
      <c r="J76" s="24">
        <v>0</v>
      </c>
      <c r="K76" s="24">
        <v>0</v>
      </c>
      <c r="L76" s="24"/>
      <c r="M76" s="24">
        <v>550</v>
      </c>
      <c r="N76" s="24">
        <v>550</v>
      </c>
      <c r="O76" s="20" t="s">
        <v>383</v>
      </c>
    </row>
    <row r="77" spans="1:15" ht="32.25" customHeight="1" outlineLevel="2" x14ac:dyDescent="0.25">
      <c r="A77" s="16">
        <v>149</v>
      </c>
      <c r="B77" s="17">
        <v>44851</v>
      </c>
      <c r="C77" s="18" t="s">
        <v>69</v>
      </c>
      <c r="D77" s="19" t="s">
        <v>64</v>
      </c>
      <c r="E77" s="20" t="s">
        <v>70</v>
      </c>
      <c r="F77" s="21">
        <v>44876.895833333336</v>
      </c>
      <c r="G77" s="21">
        <v>44884.333333333336</v>
      </c>
      <c r="H77" s="22" t="s">
        <v>71</v>
      </c>
      <c r="I77" s="23" t="s">
        <v>72</v>
      </c>
      <c r="J77" s="24">
        <v>1331.76</v>
      </c>
      <c r="K77" s="24">
        <v>86.5</v>
      </c>
      <c r="L77" s="24"/>
      <c r="M77" s="24"/>
      <c r="N77" s="24">
        <v>1418.26</v>
      </c>
      <c r="O77" s="20" t="s">
        <v>68</v>
      </c>
    </row>
    <row r="78" spans="1:15" outlineLevel="1" x14ac:dyDescent="0.25">
      <c r="A78" s="40"/>
      <c r="B78" s="41"/>
      <c r="C78" s="42" t="s">
        <v>409</v>
      </c>
      <c r="D78" s="34"/>
      <c r="E78" s="35"/>
      <c r="F78" s="36"/>
      <c r="G78" s="36"/>
      <c r="H78" s="37"/>
      <c r="I78" s="38"/>
      <c r="J78" s="39">
        <f>SUBTOTAL(9,J66:J77)</f>
        <v>12225.789999999999</v>
      </c>
      <c r="K78" s="39">
        <f>SUBTOTAL(9,K66:K77)</f>
        <v>489.90999999999997</v>
      </c>
      <c r="L78" s="39">
        <f>SUBTOTAL(9,L66:L77)</f>
        <v>0</v>
      </c>
      <c r="M78" s="39">
        <f>SUBTOTAL(9,M66:M77)</f>
        <v>550</v>
      </c>
      <c r="N78" s="39">
        <f>SUBTOTAL(9,N66:N77)</f>
        <v>13265.7</v>
      </c>
      <c r="O78" s="35"/>
    </row>
    <row r="79" spans="1:15" ht="24" outlineLevel="2" x14ac:dyDescent="0.25">
      <c r="A79" s="16">
        <v>107</v>
      </c>
      <c r="B79" s="17">
        <v>44798</v>
      </c>
      <c r="C79" s="18" t="s">
        <v>360</v>
      </c>
      <c r="D79" s="19" t="s">
        <v>64</v>
      </c>
      <c r="E79" s="20" t="s">
        <v>312</v>
      </c>
      <c r="F79" s="21">
        <v>44804.541666666664</v>
      </c>
      <c r="G79" s="21" t="s">
        <v>40</v>
      </c>
      <c r="H79" s="22" t="s">
        <v>35</v>
      </c>
      <c r="I79" s="23" t="s">
        <v>361</v>
      </c>
      <c r="J79" s="24">
        <v>1115.57</v>
      </c>
      <c r="K79" s="24">
        <v>41.58</v>
      </c>
      <c r="L79" s="24"/>
      <c r="M79" s="24"/>
      <c r="N79" s="24">
        <v>1157.1499999999999</v>
      </c>
      <c r="O79" s="20" t="s">
        <v>148</v>
      </c>
    </row>
    <row r="80" spans="1:15" ht="24" outlineLevel="2" x14ac:dyDescent="0.25">
      <c r="A80" s="25">
        <v>108</v>
      </c>
      <c r="B80" s="26">
        <v>44798</v>
      </c>
      <c r="C80" s="27" t="s">
        <v>360</v>
      </c>
      <c r="D80" s="28" t="s">
        <v>64</v>
      </c>
      <c r="E80" s="29" t="s">
        <v>314</v>
      </c>
      <c r="F80" s="30">
        <v>44805.809027777781</v>
      </c>
      <c r="G80" s="30" t="s">
        <v>40</v>
      </c>
      <c r="H80" s="31" t="s">
        <v>31</v>
      </c>
      <c r="I80" s="32" t="s">
        <v>362</v>
      </c>
      <c r="J80" s="33">
        <v>2344.87</v>
      </c>
      <c r="K80" s="33">
        <v>32.950000000000003</v>
      </c>
      <c r="L80" s="33"/>
      <c r="M80" s="33"/>
      <c r="N80" s="33">
        <v>2377.8199999999997</v>
      </c>
      <c r="O80" s="29" t="s">
        <v>148</v>
      </c>
    </row>
    <row r="81" spans="1:15" outlineLevel="1" x14ac:dyDescent="0.25">
      <c r="A81" s="40"/>
      <c r="B81" s="41"/>
      <c r="C81" s="42" t="s">
        <v>437</v>
      </c>
      <c r="D81" s="34"/>
      <c r="E81" s="35"/>
      <c r="F81" s="36"/>
      <c r="G81" s="36"/>
      <c r="H81" s="37"/>
      <c r="I81" s="38"/>
      <c r="J81" s="39">
        <f>SUBTOTAL(9,J79:J80)</f>
        <v>3460.4399999999996</v>
      </c>
      <c r="K81" s="39">
        <f>SUBTOTAL(9,K79:K80)</f>
        <v>74.53</v>
      </c>
      <c r="L81" s="39">
        <f>SUBTOTAL(9,L79:L80)</f>
        <v>0</v>
      </c>
      <c r="M81" s="39">
        <f>SUBTOTAL(9,M79:M80)</f>
        <v>0</v>
      </c>
      <c r="N81" s="39">
        <f>SUBTOTAL(9,N79:N80)</f>
        <v>3534.9699999999993</v>
      </c>
      <c r="O81" s="35"/>
    </row>
    <row r="82" spans="1:15" ht="22.5" outlineLevel="2" x14ac:dyDescent="0.25">
      <c r="A82" s="16">
        <v>152</v>
      </c>
      <c r="B82" s="17">
        <v>44852</v>
      </c>
      <c r="C82" s="18" t="s">
        <v>80</v>
      </c>
      <c r="D82" s="19" t="s">
        <v>64</v>
      </c>
      <c r="E82" s="20" t="s">
        <v>81</v>
      </c>
      <c r="F82" s="21">
        <v>44882.513888888891</v>
      </c>
      <c r="G82" s="21">
        <v>44884.552083333336</v>
      </c>
      <c r="H82" s="22" t="s">
        <v>31</v>
      </c>
      <c r="I82" s="23" t="s">
        <v>82</v>
      </c>
      <c r="J82" s="24">
        <v>1260.21</v>
      </c>
      <c r="K82" s="24">
        <v>86</v>
      </c>
      <c r="L82" s="24"/>
      <c r="M82" s="24"/>
      <c r="N82" s="24">
        <v>1346.21</v>
      </c>
      <c r="O82" s="20" t="s">
        <v>68</v>
      </c>
    </row>
    <row r="83" spans="1:15" outlineLevel="1" x14ac:dyDescent="0.25">
      <c r="A83" s="40"/>
      <c r="B83" s="41"/>
      <c r="C83" s="42" t="s">
        <v>410</v>
      </c>
      <c r="D83" s="34"/>
      <c r="E83" s="35"/>
      <c r="F83" s="36"/>
      <c r="G83" s="36"/>
      <c r="H83" s="37"/>
      <c r="I83" s="38"/>
      <c r="J83" s="39">
        <f>SUBTOTAL(9,J82:J82)</f>
        <v>1260.21</v>
      </c>
      <c r="K83" s="39">
        <f>SUBTOTAL(9,K82:K82)</f>
        <v>86</v>
      </c>
      <c r="L83" s="39">
        <f>SUBTOTAL(9,L82:L82)</f>
        <v>0</v>
      </c>
      <c r="M83" s="39">
        <f>SUBTOTAL(9,M82:M82)</f>
        <v>0</v>
      </c>
      <c r="N83" s="39">
        <f>SUBTOTAL(9,N82:N82)</f>
        <v>1346.21</v>
      </c>
      <c r="O83" s="35"/>
    </row>
    <row r="84" spans="1:15" ht="24" outlineLevel="2" x14ac:dyDescent="0.25">
      <c r="A84" s="16">
        <v>42</v>
      </c>
      <c r="B84" s="17">
        <v>44736</v>
      </c>
      <c r="C84" s="18" t="s">
        <v>252</v>
      </c>
      <c r="D84" s="19" t="s">
        <v>64</v>
      </c>
      <c r="E84" s="20" t="s">
        <v>253</v>
      </c>
      <c r="F84" s="21">
        <v>44749.350694444445</v>
      </c>
      <c r="G84" s="21">
        <v>44751.208333333336</v>
      </c>
      <c r="H84" s="22" t="s">
        <v>35</v>
      </c>
      <c r="I84" s="23" t="s">
        <v>254</v>
      </c>
      <c r="J84" s="24">
        <v>1455.43</v>
      </c>
      <c r="K84" s="24">
        <v>74.09</v>
      </c>
      <c r="L84" s="24"/>
      <c r="M84" s="24"/>
      <c r="N84" s="24">
        <v>1529.52</v>
      </c>
      <c r="O84" s="20" t="s">
        <v>243</v>
      </c>
    </row>
    <row r="85" spans="1:15" outlineLevel="1" x14ac:dyDescent="0.25">
      <c r="A85" s="40"/>
      <c r="B85" s="41"/>
      <c r="C85" s="42" t="s">
        <v>438</v>
      </c>
      <c r="D85" s="34"/>
      <c r="E85" s="35"/>
      <c r="F85" s="36"/>
      <c r="G85" s="36"/>
      <c r="H85" s="37"/>
      <c r="I85" s="38"/>
      <c r="J85" s="39">
        <f>SUBTOTAL(9,J84:J84)</f>
        <v>1455.43</v>
      </c>
      <c r="K85" s="39">
        <f>SUBTOTAL(9,K84:K84)</f>
        <v>74.09</v>
      </c>
      <c r="L85" s="39">
        <f>SUBTOTAL(9,L84:L84)</f>
        <v>0</v>
      </c>
      <c r="M85" s="39">
        <f>SUBTOTAL(9,M84:M84)</f>
        <v>0</v>
      </c>
      <c r="N85" s="39">
        <f>SUBTOTAL(9,N84:N84)</f>
        <v>1529.52</v>
      </c>
      <c r="O85" s="35"/>
    </row>
    <row r="86" spans="1:15" ht="24" outlineLevel="2" x14ac:dyDescent="0.25">
      <c r="A86" s="16">
        <v>9</v>
      </c>
      <c r="B86" s="17">
        <v>44635</v>
      </c>
      <c r="C86" s="18" t="s">
        <v>192</v>
      </c>
      <c r="D86" s="19" t="str">
        <f>IFERROR(VLOOKUP(C86,[1]Dados!A:B,2,),"-")</f>
        <v>Conselheiro</v>
      </c>
      <c r="E86" s="20" t="s">
        <v>193</v>
      </c>
      <c r="F86" s="21">
        <v>44642.8125</v>
      </c>
      <c r="G86" s="21">
        <v>44645.354166666664</v>
      </c>
      <c r="H86" s="22" t="s">
        <v>26</v>
      </c>
      <c r="I86" s="23" t="s">
        <v>194</v>
      </c>
      <c r="J86" s="24">
        <v>2946.19</v>
      </c>
      <c r="K86" s="24">
        <v>77.64</v>
      </c>
      <c r="L86" s="24"/>
      <c r="M86" s="24"/>
      <c r="N86" s="24">
        <v>3023.83</v>
      </c>
      <c r="O86" s="20" t="s">
        <v>195</v>
      </c>
    </row>
    <row r="87" spans="1:15" ht="24" outlineLevel="2" x14ac:dyDescent="0.25">
      <c r="A87" s="16">
        <v>31</v>
      </c>
      <c r="B87" s="17">
        <v>44694</v>
      </c>
      <c r="C87" s="18" t="s">
        <v>192</v>
      </c>
      <c r="D87" s="19" t="s">
        <v>24</v>
      </c>
      <c r="E87" s="20" t="s">
        <v>25</v>
      </c>
      <c r="F87" s="21">
        <v>44734.236111111109</v>
      </c>
      <c r="G87" s="21">
        <v>44736.822916666664</v>
      </c>
      <c r="H87" s="22" t="s">
        <v>31</v>
      </c>
      <c r="I87" s="23" t="s">
        <v>227</v>
      </c>
      <c r="J87" s="24">
        <v>1042.4000000000001</v>
      </c>
      <c r="K87" s="24">
        <v>75.91</v>
      </c>
      <c r="L87" s="24"/>
      <c r="M87" s="24"/>
      <c r="N87" s="24">
        <v>1118.3100000000002</v>
      </c>
      <c r="O87" s="20" t="s">
        <v>219</v>
      </c>
    </row>
    <row r="88" spans="1:15" ht="24" outlineLevel="2" x14ac:dyDescent="0.25">
      <c r="A88" s="25">
        <v>100</v>
      </c>
      <c r="B88" s="26">
        <v>44798</v>
      </c>
      <c r="C88" s="27" t="s">
        <v>192</v>
      </c>
      <c r="D88" s="28" t="s">
        <v>24</v>
      </c>
      <c r="E88" s="29" t="s">
        <v>161</v>
      </c>
      <c r="F88" s="30">
        <v>44825.232638888891</v>
      </c>
      <c r="G88" s="30">
        <v>44828.375</v>
      </c>
      <c r="H88" s="31" t="s">
        <v>35</v>
      </c>
      <c r="I88" s="32" t="s">
        <v>349</v>
      </c>
      <c r="J88" s="33">
        <v>1495.43</v>
      </c>
      <c r="K88" s="33">
        <v>81.010000000000005</v>
      </c>
      <c r="L88" s="33"/>
      <c r="M88" s="33"/>
      <c r="N88" s="33">
        <v>1576.44</v>
      </c>
      <c r="O88" s="29" t="s">
        <v>350</v>
      </c>
    </row>
    <row r="89" spans="1:15" ht="24" outlineLevel="2" x14ac:dyDescent="0.25">
      <c r="A89" s="16">
        <v>132</v>
      </c>
      <c r="B89" s="17">
        <v>44833</v>
      </c>
      <c r="C89" s="18" t="s">
        <v>192</v>
      </c>
      <c r="D89" s="19" t="s">
        <v>24</v>
      </c>
      <c r="E89" s="20" t="s">
        <v>50</v>
      </c>
      <c r="F89" s="21">
        <v>44851.729166666664</v>
      </c>
      <c r="G89" s="21" t="s">
        <v>40</v>
      </c>
      <c r="H89" s="22" t="s">
        <v>26</v>
      </c>
      <c r="I89" s="23" t="s">
        <v>399</v>
      </c>
      <c r="J89" s="24">
        <v>1257.2</v>
      </c>
      <c r="K89" s="24">
        <v>46.57</v>
      </c>
      <c r="L89" s="24"/>
      <c r="M89" s="24"/>
      <c r="N89" s="24">
        <v>1303.77</v>
      </c>
      <c r="O89" s="20" t="s">
        <v>28</v>
      </c>
    </row>
    <row r="90" spans="1:15" ht="24" outlineLevel="2" x14ac:dyDescent="0.25">
      <c r="A90" s="16">
        <v>133</v>
      </c>
      <c r="B90" s="17">
        <v>44833</v>
      </c>
      <c r="C90" s="18" t="s">
        <v>192</v>
      </c>
      <c r="D90" s="19" t="s">
        <v>24</v>
      </c>
      <c r="E90" s="20" t="s">
        <v>388</v>
      </c>
      <c r="F90" s="21">
        <v>44854.347222222219</v>
      </c>
      <c r="G90" s="21" t="s">
        <v>40</v>
      </c>
      <c r="H90" s="22" t="s">
        <v>35</v>
      </c>
      <c r="I90" s="23" t="s">
        <v>400</v>
      </c>
      <c r="J90" s="24">
        <v>1111.27</v>
      </c>
      <c r="K90" s="24">
        <v>38.56</v>
      </c>
      <c r="L90" s="24"/>
      <c r="M90" s="24"/>
      <c r="N90" s="24">
        <v>1149.83</v>
      </c>
      <c r="O90" s="20" t="s">
        <v>28</v>
      </c>
    </row>
    <row r="91" spans="1:15" outlineLevel="1" x14ac:dyDescent="0.25">
      <c r="A91" s="40"/>
      <c r="B91" s="41"/>
      <c r="C91" s="42" t="s">
        <v>439</v>
      </c>
      <c r="D91" s="34"/>
      <c r="E91" s="35"/>
      <c r="F91" s="36"/>
      <c r="G91" s="36"/>
      <c r="H91" s="37"/>
      <c r="I91" s="38"/>
      <c r="J91" s="39">
        <f>SUBTOTAL(9,J86:J90)</f>
        <v>7852.49</v>
      </c>
      <c r="K91" s="39">
        <f>SUBTOTAL(9,K86:K90)</f>
        <v>319.69</v>
      </c>
      <c r="L91" s="39">
        <f>SUBTOTAL(9,L86:L90)</f>
        <v>0</v>
      </c>
      <c r="M91" s="39">
        <f>SUBTOTAL(9,M86:M90)</f>
        <v>0</v>
      </c>
      <c r="N91" s="39">
        <f>SUBTOTAL(9,N86:N90)</f>
        <v>8172.18</v>
      </c>
      <c r="O91" s="35"/>
    </row>
    <row r="92" spans="1:15" ht="22.5" outlineLevel="2" x14ac:dyDescent="0.25">
      <c r="A92" s="16">
        <v>159</v>
      </c>
      <c r="B92" s="17">
        <v>44853</v>
      </c>
      <c r="C92" s="18" t="s">
        <v>100</v>
      </c>
      <c r="D92" s="19" t="s">
        <v>64</v>
      </c>
      <c r="E92" s="20" t="s">
        <v>98</v>
      </c>
      <c r="F92" s="21">
        <v>44881.909722222219</v>
      </c>
      <c r="G92" s="21" t="s">
        <v>40</v>
      </c>
      <c r="H92" s="22" t="s">
        <v>41</v>
      </c>
      <c r="I92" s="23" t="s">
        <v>99</v>
      </c>
      <c r="J92" s="24">
        <v>417</v>
      </c>
      <c r="K92" s="24">
        <v>46.21</v>
      </c>
      <c r="L92" s="24"/>
      <c r="M92" s="24"/>
      <c r="N92" s="24">
        <v>463.21</v>
      </c>
      <c r="O92" s="20" t="s">
        <v>68</v>
      </c>
    </row>
    <row r="93" spans="1:15" ht="22.5" outlineLevel="2" x14ac:dyDescent="0.25">
      <c r="A93" s="16">
        <v>161</v>
      </c>
      <c r="B93" s="17">
        <v>44853</v>
      </c>
      <c r="C93" s="18" t="s">
        <v>100</v>
      </c>
      <c r="D93" s="19" t="s">
        <v>64</v>
      </c>
      <c r="E93" s="20" t="s">
        <v>101</v>
      </c>
      <c r="F93" s="21">
        <v>44884.270833333336</v>
      </c>
      <c r="G93" s="21" t="s">
        <v>40</v>
      </c>
      <c r="H93" s="22" t="s">
        <v>66</v>
      </c>
      <c r="I93" s="23" t="s">
        <v>102</v>
      </c>
      <c r="J93" s="24">
        <v>448.83</v>
      </c>
      <c r="K93" s="24">
        <v>46.57</v>
      </c>
      <c r="L93" s="24"/>
      <c r="M93" s="24"/>
      <c r="N93" s="24">
        <v>495.4</v>
      </c>
      <c r="O93" s="20" t="s">
        <v>68</v>
      </c>
    </row>
    <row r="94" spans="1:15" outlineLevel="1" x14ac:dyDescent="0.25">
      <c r="A94" s="40"/>
      <c r="B94" s="41"/>
      <c r="C94" s="42" t="s">
        <v>411</v>
      </c>
      <c r="D94" s="34"/>
      <c r="E94" s="35"/>
      <c r="F94" s="36"/>
      <c r="G94" s="36"/>
      <c r="H94" s="37"/>
      <c r="I94" s="38"/>
      <c r="J94" s="39">
        <f>SUBTOTAL(9,J92:J93)</f>
        <v>865.82999999999993</v>
      </c>
      <c r="K94" s="39">
        <f>SUBTOTAL(9,K92:K93)</f>
        <v>92.78</v>
      </c>
      <c r="L94" s="39">
        <f>SUBTOTAL(9,L92:L93)</f>
        <v>0</v>
      </c>
      <c r="M94" s="39">
        <f>SUBTOTAL(9,M92:M93)</f>
        <v>0</v>
      </c>
      <c r="N94" s="39">
        <f>SUBTOTAL(9,N92:N93)</f>
        <v>958.6099999999999</v>
      </c>
      <c r="O94" s="35"/>
    </row>
    <row r="95" spans="1:15" ht="22.5" outlineLevel="2" x14ac:dyDescent="0.25">
      <c r="A95" s="16">
        <v>5</v>
      </c>
      <c r="B95" s="17">
        <v>44624</v>
      </c>
      <c r="C95" s="18" t="s">
        <v>184</v>
      </c>
      <c r="D95" s="19" t="str">
        <f>IFERROR(VLOOKUP(C95,[1]Dados!A:B,2,),"-")</f>
        <v>Conselheiro</v>
      </c>
      <c r="E95" s="20" t="s">
        <v>25</v>
      </c>
      <c r="F95" s="21">
        <v>44630.21875</v>
      </c>
      <c r="G95" s="21">
        <v>44631.871527777781</v>
      </c>
      <c r="H95" s="22" t="s">
        <v>31</v>
      </c>
      <c r="I95" s="23" t="s">
        <v>185</v>
      </c>
      <c r="J95" s="24">
        <v>2692.8</v>
      </c>
      <c r="K95" s="24">
        <v>75.91</v>
      </c>
      <c r="L95" s="24"/>
      <c r="M95" s="24"/>
      <c r="N95" s="24">
        <v>2768.71</v>
      </c>
      <c r="O95" s="20" t="s">
        <v>186</v>
      </c>
    </row>
    <row r="96" spans="1:15" ht="22.5" outlineLevel="2" x14ac:dyDescent="0.25">
      <c r="A96" s="16">
        <v>24</v>
      </c>
      <c r="B96" s="17">
        <v>44685</v>
      </c>
      <c r="C96" s="18" t="s">
        <v>184</v>
      </c>
      <c r="D96" s="19" t="s">
        <v>24</v>
      </c>
      <c r="E96" s="20" t="s">
        <v>214</v>
      </c>
      <c r="F96" s="21">
        <v>44706.659722222219</v>
      </c>
      <c r="G96" s="21">
        <v>44710.836805555555</v>
      </c>
      <c r="H96" s="22" t="s">
        <v>31</v>
      </c>
      <c r="I96" s="23" t="s">
        <v>215</v>
      </c>
      <c r="J96" s="24">
        <v>1454.96</v>
      </c>
      <c r="K96" s="24">
        <v>77.099999999999994</v>
      </c>
      <c r="L96" s="24"/>
      <c r="M96" s="24"/>
      <c r="N96" s="24">
        <v>1532.06</v>
      </c>
      <c r="O96" s="20" t="s">
        <v>216</v>
      </c>
    </row>
    <row r="97" spans="1:15" ht="22.5" outlineLevel="2" x14ac:dyDescent="0.25">
      <c r="A97" s="16">
        <v>73</v>
      </c>
      <c r="B97" s="17">
        <v>44789</v>
      </c>
      <c r="C97" s="18" t="s">
        <v>184</v>
      </c>
      <c r="D97" s="19" t="s">
        <v>24</v>
      </c>
      <c r="E97" s="20" t="s">
        <v>146</v>
      </c>
      <c r="F97" s="21">
        <v>44804.833333333336</v>
      </c>
      <c r="G97" s="21">
        <v>44807.430555555555</v>
      </c>
      <c r="H97" s="22" t="s">
        <v>35</v>
      </c>
      <c r="I97" s="23" t="s">
        <v>310</v>
      </c>
      <c r="J97" s="24">
        <v>2034</v>
      </c>
      <c r="K97" s="24">
        <v>74.53</v>
      </c>
      <c r="L97" s="24"/>
      <c r="M97" s="24"/>
      <c r="N97" s="24">
        <v>2108.5300000000002</v>
      </c>
      <c r="O97" s="20" t="s">
        <v>148</v>
      </c>
    </row>
    <row r="98" spans="1:15" ht="22.5" outlineLevel="2" x14ac:dyDescent="0.25">
      <c r="A98" s="16">
        <v>101</v>
      </c>
      <c r="B98" s="17">
        <v>44797</v>
      </c>
      <c r="C98" s="18" t="s">
        <v>184</v>
      </c>
      <c r="D98" s="19" t="s">
        <v>24</v>
      </c>
      <c r="E98" s="20" t="s">
        <v>316</v>
      </c>
      <c r="F98" s="21">
        <v>44830.315972222219</v>
      </c>
      <c r="G98" s="21" t="s">
        <v>40</v>
      </c>
      <c r="H98" s="22" t="s">
        <v>26</v>
      </c>
      <c r="I98" s="23" t="s">
        <v>351</v>
      </c>
      <c r="J98" s="24">
        <v>1057.25</v>
      </c>
      <c r="K98" s="24">
        <v>41.58</v>
      </c>
      <c r="L98" s="24"/>
      <c r="M98" s="24"/>
      <c r="N98" s="24">
        <v>1098.83</v>
      </c>
      <c r="O98" s="20" t="s">
        <v>352</v>
      </c>
    </row>
    <row r="99" spans="1:15" ht="22.5" outlineLevel="2" x14ac:dyDescent="0.25">
      <c r="A99" s="16">
        <v>102</v>
      </c>
      <c r="B99" s="17">
        <v>44797</v>
      </c>
      <c r="C99" s="18" t="s">
        <v>184</v>
      </c>
      <c r="D99" s="19" t="s">
        <v>24</v>
      </c>
      <c r="E99" s="20" t="s">
        <v>319</v>
      </c>
      <c r="F99" s="21">
        <v>44833.305555555555</v>
      </c>
      <c r="G99" s="21" t="s">
        <v>40</v>
      </c>
      <c r="H99" s="22" t="s">
        <v>31</v>
      </c>
      <c r="I99" s="23" t="s">
        <v>353</v>
      </c>
      <c r="J99" s="24">
        <v>623.87</v>
      </c>
      <c r="K99" s="24">
        <v>39.93</v>
      </c>
      <c r="L99" s="24"/>
      <c r="M99" s="24"/>
      <c r="N99" s="24">
        <v>663.8</v>
      </c>
      <c r="O99" s="20" t="s">
        <v>352</v>
      </c>
    </row>
    <row r="100" spans="1:15" outlineLevel="1" x14ac:dyDescent="0.25">
      <c r="A100" s="40"/>
      <c r="B100" s="41"/>
      <c r="C100" s="42" t="s">
        <v>440</v>
      </c>
      <c r="D100" s="34"/>
      <c r="E100" s="35"/>
      <c r="F100" s="36"/>
      <c r="G100" s="36"/>
      <c r="H100" s="37"/>
      <c r="I100" s="38"/>
      <c r="J100" s="39">
        <f>SUBTOTAL(9,J95:J99)</f>
        <v>7862.88</v>
      </c>
      <c r="K100" s="39">
        <f>SUBTOTAL(9,K95:K99)</f>
        <v>309.05</v>
      </c>
      <c r="L100" s="39">
        <f>SUBTOTAL(9,L95:L99)</f>
        <v>0</v>
      </c>
      <c r="M100" s="39">
        <f>SUBTOTAL(9,M95:M99)</f>
        <v>0</v>
      </c>
      <c r="N100" s="39">
        <f>SUBTOTAL(9,N95:N99)</f>
        <v>8171.9300000000012</v>
      </c>
      <c r="O100" s="35"/>
    </row>
    <row r="101" spans="1:15" ht="24" outlineLevel="2" x14ac:dyDescent="0.25">
      <c r="A101" s="16">
        <v>130</v>
      </c>
      <c r="B101" s="17">
        <v>44831</v>
      </c>
      <c r="C101" s="18" t="s">
        <v>394</v>
      </c>
      <c r="D101" s="19" t="s">
        <v>64</v>
      </c>
      <c r="E101" s="20" t="s">
        <v>395</v>
      </c>
      <c r="F101" s="21">
        <v>44839.541666666664</v>
      </c>
      <c r="G101" s="21" t="s">
        <v>40</v>
      </c>
      <c r="H101" s="22" t="s">
        <v>35</v>
      </c>
      <c r="I101" s="23" t="s">
        <v>396</v>
      </c>
      <c r="J101" s="24">
        <v>1031.29</v>
      </c>
      <c r="K101" s="24">
        <v>38.090000000000003</v>
      </c>
      <c r="L101" s="24"/>
      <c r="M101" s="24"/>
      <c r="N101" s="24">
        <v>1069.3799999999999</v>
      </c>
      <c r="O101" s="20" t="s">
        <v>380</v>
      </c>
    </row>
    <row r="102" spans="1:15" ht="24" outlineLevel="2" x14ac:dyDescent="0.25">
      <c r="A102" s="16">
        <v>131</v>
      </c>
      <c r="B102" s="17">
        <v>44831</v>
      </c>
      <c r="C102" s="18" t="s">
        <v>394</v>
      </c>
      <c r="D102" s="19" t="s">
        <v>64</v>
      </c>
      <c r="E102" s="20" t="s">
        <v>397</v>
      </c>
      <c r="F102" s="21">
        <v>44842.541666666664</v>
      </c>
      <c r="G102" s="21" t="s">
        <v>40</v>
      </c>
      <c r="H102" s="22" t="s">
        <v>41</v>
      </c>
      <c r="I102" s="23" t="s">
        <v>398</v>
      </c>
      <c r="J102" s="24">
        <v>1425.56</v>
      </c>
      <c r="K102" s="24">
        <v>46.57</v>
      </c>
      <c r="L102" s="24"/>
      <c r="M102" s="24"/>
      <c r="N102" s="24">
        <v>1472.1299999999999</v>
      </c>
      <c r="O102" s="20" t="s">
        <v>380</v>
      </c>
    </row>
    <row r="103" spans="1:15" outlineLevel="1" x14ac:dyDescent="0.25">
      <c r="A103" s="40"/>
      <c r="B103" s="41"/>
      <c r="C103" s="42" t="s">
        <v>441</v>
      </c>
      <c r="D103" s="34"/>
      <c r="E103" s="35"/>
      <c r="F103" s="36"/>
      <c r="G103" s="36"/>
      <c r="H103" s="37"/>
      <c r="I103" s="38"/>
      <c r="J103" s="39">
        <f>SUBTOTAL(9,J101:J102)</f>
        <v>2456.85</v>
      </c>
      <c r="K103" s="39">
        <f>SUBTOTAL(9,K101:K102)</f>
        <v>84.66</v>
      </c>
      <c r="L103" s="39">
        <f>SUBTOTAL(9,L101:L102)</f>
        <v>0</v>
      </c>
      <c r="M103" s="39">
        <f>SUBTOTAL(9,M101:M102)</f>
        <v>0</v>
      </c>
      <c r="N103" s="39">
        <f>SUBTOTAL(9,N101:N102)</f>
        <v>2541.5099999999998</v>
      </c>
      <c r="O103" s="35"/>
    </row>
    <row r="104" spans="1:15" ht="24" outlineLevel="2" x14ac:dyDescent="0.25">
      <c r="A104" s="16">
        <v>10</v>
      </c>
      <c r="B104" s="17">
        <v>44635</v>
      </c>
      <c r="C104" s="18" t="s">
        <v>196</v>
      </c>
      <c r="D104" s="19" t="str">
        <f>IFERROR(VLOOKUP(C104,[1]Dados!A:B,2,),"-")</f>
        <v>Conselheiro</v>
      </c>
      <c r="E104" s="20" t="s">
        <v>197</v>
      </c>
      <c r="F104" s="21">
        <v>44642.805555555555</v>
      </c>
      <c r="G104" s="21">
        <v>44644.788194444445</v>
      </c>
      <c r="H104" s="22" t="s">
        <v>35</v>
      </c>
      <c r="I104" s="23" t="s">
        <v>198</v>
      </c>
      <c r="J104" s="24">
        <v>2265.4299999999998</v>
      </c>
      <c r="K104" s="24">
        <v>72.12</v>
      </c>
      <c r="L104" s="24"/>
      <c r="M104" s="24"/>
      <c r="N104" s="24">
        <v>2337.5499999999997</v>
      </c>
      <c r="O104" s="20" t="s">
        <v>195</v>
      </c>
    </row>
    <row r="105" spans="1:15" ht="15.75" customHeight="1" outlineLevel="2" x14ac:dyDescent="0.25">
      <c r="A105" s="16">
        <v>25</v>
      </c>
      <c r="B105" s="17">
        <v>44691</v>
      </c>
      <c r="C105" s="18" t="s">
        <v>196</v>
      </c>
      <c r="D105" s="19" t="s">
        <v>24</v>
      </c>
      <c r="E105" s="20" t="s">
        <v>217</v>
      </c>
      <c r="F105" s="21">
        <v>44733.798611111109</v>
      </c>
      <c r="G105" s="21" t="s">
        <v>40</v>
      </c>
      <c r="H105" s="22" t="s">
        <v>35</v>
      </c>
      <c r="I105" s="23" t="s">
        <v>218</v>
      </c>
      <c r="J105" s="24">
        <v>811.29</v>
      </c>
      <c r="K105" s="24">
        <v>40.44</v>
      </c>
      <c r="L105" s="24"/>
      <c r="M105" s="24"/>
      <c r="N105" s="24">
        <v>851.73</v>
      </c>
      <c r="O105" s="20" t="s">
        <v>219</v>
      </c>
    </row>
    <row r="106" spans="1:15" ht="16.5" customHeight="1" outlineLevel="2" x14ac:dyDescent="0.25">
      <c r="A106" s="16">
        <v>26</v>
      </c>
      <c r="B106" s="17">
        <v>44691</v>
      </c>
      <c r="C106" s="18" t="s">
        <v>196</v>
      </c>
      <c r="D106" s="19" t="s">
        <v>24</v>
      </c>
      <c r="E106" s="20" t="s">
        <v>220</v>
      </c>
      <c r="F106" s="21">
        <v>44736.614583333336</v>
      </c>
      <c r="G106" s="21" t="s">
        <v>40</v>
      </c>
      <c r="H106" s="22" t="s">
        <v>31</v>
      </c>
      <c r="I106" s="23" t="s">
        <v>221</v>
      </c>
      <c r="J106" s="24">
        <v>722.53</v>
      </c>
      <c r="K106" s="24">
        <v>34.33</v>
      </c>
      <c r="L106" s="24"/>
      <c r="M106" s="24"/>
      <c r="N106" s="24">
        <v>756.86</v>
      </c>
      <c r="O106" s="20" t="s">
        <v>219</v>
      </c>
    </row>
    <row r="107" spans="1:15" ht="24" outlineLevel="2" x14ac:dyDescent="0.25">
      <c r="A107" s="25">
        <v>88</v>
      </c>
      <c r="B107" s="26">
        <v>44795</v>
      </c>
      <c r="C107" s="27" t="s">
        <v>196</v>
      </c>
      <c r="D107" s="28" t="s">
        <v>24</v>
      </c>
      <c r="E107" s="29" t="s">
        <v>262</v>
      </c>
      <c r="F107" s="30">
        <v>44824.798611111109</v>
      </c>
      <c r="G107" s="30">
        <v>44827.541666666664</v>
      </c>
      <c r="H107" s="31" t="s">
        <v>35</v>
      </c>
      <c r="I107" s="32" t="s">
        <v>330</v>
      </c>
      <c r="J107" s="33">
        <v>2768.29</v>
      </c>
      <c r="K107" s="33">
        <v>79.87</v>
      </c>
      <c r="L107" s="33"/>
      <c r="M107" s="33"/>
      <c r="N107" s="33">
        <v>2848.16</v>
      </c>
      <c r="O107" s="29" t="s">
        <v>164</v>
      </c>
    </row>
    <row r="108" spans="1:15" outlineLevel="1" x14ac:dyDescent="0.25">
      <c r="A108" s="40"/>
      <c r="B108" s="41"/>
      <c r="C108" s="42" t="s">
        <v>442</v>
      </c>
      <c r="D108" s="34"/>
      <c r="E108" s="35"/>
      <c r="F108" s="36"/>
      <c r="G108" s="36"/>
      <c r="H108" s="37"/>
      <c r="I108" s="38"/>
      <c r="J108" s="39">
        <f>SUBTOTAL(9,J104:J107)</f>
        <v>6567.54</v>
      </c>
      <c r="K108" s="39">
        <f>SUBTOTAL(9,K104:K107)</f>
        <v>226.76</v>
      </c>
      <c r="L108" s="39">
        <f>SUBTOTAL(9,L104:L107)</f>
        <v>0</v>
      </c>
      <c r="M108" s="39">
        <f>SUBTOTAL(9,M104:M107)</f>
        <v>0</v>
      </c>
      <c r="N108" s="39">
        <f>SUBTOTAL(9,N104:N107)</f>
        <v>6794.2999999999993</v>
      </c>
      <c r="O108" s="35"/>
    </row>
    <row r="109" spans="1:15" ht="18.75" customHeight="1" outlineLevel="2" x14ac:dyDescent="0.25">
      <c r="A109" s="16">
        <v>155</v>
      </c>
      <c r="B109" s="17">
        <v>44852</v>
      </c>
      <c r="C109" s="18" t="s">
        <v>89</v>
      </c>
      <c r="D109" s="19" t="s">
        <v>24</v>
      </c>
      <c r="E109" s="20" t="s">
        <v>90</v>
      </c>
      <c r="F109" s="21">
        <v>44857.305555555555</v>
      </c>
      <c r="G109" s="21">
        <v>44860.597222222219</v>
      </c>
      <c r="H109" s="22" t="s">
        <v>66</v>
      </c>
      <c r="I109" s="23" t="s">
        <v>91</v>
      </c>
      <c r="J109" s="24">
        <v>2238.4</v>
      </c>
      <c r="K109" s="24">
        <v>78.78</v>
      </c>
      <c r="L109" s="24">
        <v>190</v>
      </c>
      <c r="M109" s="24"/>
      <c r="N109" s="24">
        <f>SUM(J109:L109)</f>
        <v>2507.1800000000003</v>
      </c>
      <c r="O109" s="20" t="s">
        <v>57</v>
      </c>
    </row>
    <row r="110" spans="1:15" outlineLevel="1" x14ac:dyDescent="0.25">
      <c r="A110" s="40"/>
      <c r="B110" s="41"/>
      <c r="C110" s="42" t="s">
        <v>414</v>
      </c>
      <c r="D110" s="34"/>
      <c r="E110" s="35"/>
      <c r="F110" s="36"/>
      <c r="G110" s="36"/>
      <c r="H110" s="37"/>
      <c r="I110" s="38"/>
      <c r="J110" s="39">
        <f>SUBTOTAL(9,J109:J109)</f>
        <v>2238.4</v>
      </c>
      <c r="K110" s="39">
        <f>SUBTOTAL(9,K109:K109)</f>
        <v>78.78</v>
      </c>
      <c r="L110" s="39">
        <f>SUBTOTAL(9,L109:L109)</f>
        <v>190</v>
      </c>
      <c r="M110" s="39">
        <f>SUBTOTAL(9,M109:M109)</f>
        <v>0</v>
      </c>
      <c r="N110" s="39">
        <f>SUBTOTAL(9,N109:N109)</f>
        <v>2507.1800000000003</v>
      </c>
      <c r="O110" s="35"/>
    </row>
    <row r="111" spans="1:15" ht="22.5" outlineLevel="2" x14ac:dyDescent="0.25">
      <c r="A111" s="16">
        <v>122</v>
      </c>
      <c r="B111" s="17">
        <v>44824</v>
      </c>
      <c r="C111" s="18" t="s">
        <v>374</v>
      </c>
      <c r="D111" s="19" t="s">
        <v>64</v>
      </c>
      <c r="E111" s="20" t="s">
        <v>375</v>
      </c>
      <c r="F111" s="21">
        <v>44837.357638888891</v>
      </c>
      <c r="G111" s="21">
        <v>44840.243055555555</v>
      </c>
      <c r="H111" s="22" t="s">
        <v>35</v>
      </c>
      <c r="I111" s="23" t="s">
        <v>376</v>
      </c>
      <c r="J111" s="24">
        <v>2324</v>
      </c>
      <c r="K111" s="24">
        <v>77.94</v>
      </c>
      <c r="L111" s="24"/>
      <c r="M111" s="24"/>
      <c r="N111" s="24">
        <v>2401.94</v>
      </c>
      <c r="O111" s="20" t="s">
        <v>377</v>
      </c>
    </row>
    <row r="112" spans="1:15" outlineLevel="1" x14ac:dyDescent="0.25">
      <c r="A112" s="40"/>
      <c r="B112" s="41"/>
      <c r="C112" s="42" t="s">
        <v>443</v>
      </c>
      <c r="D112" s="34"/>
      <c r="E112" s="35"/>
      <c r="F112" s="36"/>
      <c r="G112" s="36"/>
      <c r="H112" s="37"/>
      <c r="I112" s="38"/>
      <c r="J112" s="39">
        <f>SUBTOTAL(9,J111:J111)</f>
        <v>2324</v>
      </c>
      <c r="K112" s="39">
        <f>SUBTOTAL(9,K111:K111)</f>
        <v>77.94</v>
      </c>
      <c r="L112" s="39">
        <f>SUBTOTAL(9,L111:L111)</f>
        <v>0</v>
      </c>
      <c r="M112" s="39">
        <f>SUBTOTAL(9,M111:M111)</f>
        <v>0</v>
      </c>
      <c r="N112" s="39">
        <f>SUBTOTAL(9,N111:N111)</f>
        <v>2401.94</v>
      </c>
      <c r="O112" s="35"/>
    </row>
    <row r="113" spans="1:15" ht="24" outlineLevel="2" x14ac:dyDescent="0.25">
      <c r="A113" s="16">
        <v>95</v>
      </c>
      <c r="B113" s="17">
        <v>44797</v>
      </c>
      <c r="C113" s="18" t="s">
        <v>338</v>
      </c>
      <c r="D113" s="19" t="s">
        <v>64</v>
      </c>
      <c r="E113" s="20" t="s">
        <v>339</v>
      </c>
      <c r="F113" s="21">
        <v>44805.364583333336</v>
      </c>
      <c r="G113" s="21" t="s">
        <v>40</v>
      </c>
      <c r="H113" s="22" t="s">
        <v>340</v>
      </c>
      <c r="I113" s="23" t="s">
        <v>341</v>
      </c>
      <c r="J113" s="24">
        <v>639</v>
      </c>
      <c r="K113" s="24">
        <v>31.37</v>
      </c>
      <c r="L113" s="24"/>
      <c r="M113" s="24"/>
      <c r="N113" s="24">
        <v>670.37</v>
      </c>
      <c r="O113" s="20" t="s">
        <v>148</v>
      </c>
    </row>
    <row r="114" spans="1:15" ht="24" outlineLevel="2" x14ac:dyDescent="0.25">
      <c r="A114" s="16">
        <v>96</v>
      </c>
      <c r="B114" s="17">
        <v>44797</v>
      </c>
      <c r="C114" s="18" t="s">
        <v>338</v>
      </c>
      <c r="D114" s="19" t="s">
        <v>64</v>
      </c>
      <c r="E114" s="20" t="s">
        <v>342</v>
      </c>
      <c r="F114" s="21">
        <v>44805.708333333336</v>
      </c>
      <c r="G114" s="21" t="s">
        <v>40</v>
      </c>
      <c r="H114" s="22" t="s">
        <v>31</v>
      </c>
      <c r="I114" s="23" t="s">
        <v>343</v>
      </c>
      <c r="J114" s="24">
        <v>647.01</v>
      </c>
      <c r="K114" s="24">
        <v>40.26</v>
      </c>
      <c r="L114" s="24"/>
      <c r="M114" s="24"/>
      <c r="N114" s="24">
        <v>687.27</v>
      </c>
      <c r="O114" s="20" t="s">
        <v>148</v>
      </c>
    </row>
    <row r="115" spans="1:15" ht="24" outlineLevel="2" x14ac:dyDescent="0.25">
      <c r="A115" s="25">
        <v>97</v>
      </c>
      <c r="B115" s="26">
        <v>44797</v>
      </c>
      <c r="C115" s="27" t="s">
        <v>338</v>
      </c>
      <c r="D115" s="28" t="s">
        <v>64</v>
      </c>
      <c r="E115" s="29" t="s">
        <v>314</v>
      </c>
      <c r="F115" s="30">
        <v>44807.197916666664</v>
      </c>
      <c r="G115" s="30" t="s">
        <v>40</v>
      </c>
      <c r="H115" s="31" t="s">
        <v>35</v>
      </c>
      <c r="I115" s="32" t="s">
        <v>344</v>
      </c>
      <c r="J115" s="33">
        <v>769.86</v>
      </c>
      <c r="K115" s="33">
        <v>32.950000000000003</v>
      </c>
      <c r="L115" s="33"/>
      <c r="M115" s="33"/>
      <c r="N115" s="33">
        <v>802.81000000000006</v>
      </c>
      <c r="O115" s="29" t="s">
        <v>148</v>
      </c>
    </row>
    <row r="116" spans="1:15" ht="24" outlineLevel="2" x14ac:dyDescent="0.25">
      <c r="A116" s="16">
        <v>98</v>
      </c>
      <c r="B116" s="17">
        <v>44797</v>
      </c>
      <c r="C116" s="18" t="s">
        <v>338</v>
      </c>
      <c r="D116" s="19" t="s">
        <v>64</v>
      </c>
      <c r="E116" s="20" t="s">
        <v>345</v>
      </c>
      <c r="F116" s="21">
        <v>44807.315972222219</v>
      </c>
      <c r="G116" s="21" t="s">
        <v>40</v>
      </c>
      <c r="H116" s="22" t="s">
        <v>26</v>
      </c>
      <c r="I116" s="23" t="s">
        <v>346</v>
      </c>
      <c r="J116" s="24">
        <v>1057.25</v>
      </c>
      <c r="K116" s="24">
        <v>41.58</v>
      </c>
      <c r="L116" s="24"/>
      <c r="M116" s="24"/>
      <c r="N116" s="24">
        <v>1098.83</v>
      </c>
      <c r="O116" s="20" t="s">
        <v>148</v>
      </c>
    </row>
    <row r="117" spans="1:15" ht="24" outlineLevel="2" x14ac:dyDescent="0.25">
      <c r="A117" s="16">
        <v>99</v>
      </c>
      <c r="B117" s="17">
        <v>44797</v>
      </c>
      <c r="C117" s="18" t="s">
        <v>338</v>
      </c>
      <c r="D117" s="19" t="s">
        <v>64</v>
      </c>
      <c r="E117" s="20" t="s">
        <v>347</v>
      </c>
      <c r="F117" s="21">
        <v>44807.447916666664</v>
      </c>
      <c r="G117" s="21" t="s">
        <v>40</v>
      </c>
      <c r="H117" s="22" t="s">
        <v>340</v>
      </c>
      <c r="I117" s="23" t="s">
        <v>348</v>
      </c>
      <c r="J117" s="24">
        <v>929</v>
      </c>
      <c r="K117" s="24">
        <v>39.93</v>
      </c>
      <c r="L117" s="24"/>
      <c r="M117" s="24"/>
      <c r="N117" s="24">
        <v>968.93</v>
      </c>
      <c r="O117" s="20" t="s">
        <v>148</v>
      </c>
    </row>
    <row r="118" spans="1:15" outlineLevel="1" x14ac:dyDescent="0.25">
      <c r="A118" s="40"/>
      <c r="B118" s="41"/>
      <c r="C118" s="42" t="s">
        <v>444</v>
      </c>
      <c r="D118" s="34"/>
      <c r="E118" s="35"/>
      <c r="F118" s="36"/>
      <c r="G118" s="36"/>
      <c r="H118" s="37"/>
      <c r="I118" s="38"/>
      <c r="J118" s="39">
        <f>SUBTOTAL(9,J113:J117)</f>
        <v>4042.12</v>
      </c>
      <c r="K118" s="39">
        <f>SUBTOTAL(9,K113:K117)</f>
        <v>186.09</v>
      </c>
      <c r="L118" s="39">
        <f>SUBTOTAL(9,L113:L117)</f>
        <v>0</v>
      </c>
      <c r="M118" s="39">
        <f>SUBTOTAL(9,M113:M117)</f>
        <v>0</v>
      </c>
      <c r="N118" s="39">
        <f>SUBTOTAL(9,N113:N117)</f>
        <v>4228.21</v>
      </c>
      <c r="O118" s="35"/>
    </row>
    <row r="119" spans="1:15" ht="22.5" outlineLevel="2" x14ac:dyDescent="0.25">
      <c r="A119" s="16">
        <v>84</v>
      </c>
      <c r="B119" s="17">
        <v>44792</v>
      </c>
      <c r="C119" s="18" t="s">
        <v>324</v>
      </c>
      <c r="D119" s="19" t="s">
        <v>64</v>
      </c>
      <c r="E119" s="20" t="s">
        <v>312</v>
      </c>
      <c r="F119" s="21">
        <v>44804.503472222219</v>
      </c>
      <c r="G119" s="21" t="s">
        <v>40</v>
      </c>
      <c r="H119" s="22" t="s">
        <v>31</v>
      </c>
      <c r="I119" s="23" t="s">
        <v>325</v>
      </c>
      <c r="J119" s="24">
        <v>911.2</v>
      </c>
      <c r="K119" s="24">
        <v>41.58</v>
      </c>
      <c r="L119" s="24"/>
      <c r="M119" s="24"/>
      <c r="N119" s="24">
        <v>952.78000000000009</v>
      </c>
      <c r="O119" s="20" t="s">
        <v>148</v>
      </c>
    </row>
    <row r="120" spans="1:15" ht="22.5" outlineLevel="2" x14ac:dyDescent="0.25">
      <c r="A120" s="16">
        <v>85</v>
      </c>
      <c r="B120" s="17">
        <v>44792</v>
      </c>
      <c r="C120" s="18" t="s">
        <v>324</v>
      </c>
      <c r="D120" s="19" t="s">
        <v>64</v>
      </c>
      <c r="E120" s="20" t="s">
        <v>314</v>
      </c>
      <c r="F120" s="21">
        <v>44807.197916666664</v>
      </c>
      <c r="G120" s="21" t="s">
        <v>40</v>
      </c>
      <c r="H120" s="22" t="s">
        <v>35</v>
      </c>
      <c r="I120" s="23" t="s">
        <v>326</v>
      </c>
      <c r="J120" s="24">
        <v>577</v>
      </c>
      <c r="K120" s="24">
        <v>32.950000000000003</v>
      </c>
      <c r="L120" s="24"/>
      <c r="M120" s="24"/>
      <c r="N120" s="24">
        <v>609.95000000000005</v>
      </c>
      <c r="O120" s="20" t="s">
        <v>148</v>
      </c>
    </row>
    <row r="121" spans="1:15" outlineLevel="1" x14ac:dyDescent="0.25">
      <c r="A121" s="40"/>
      <c r="B121" s="41"/>
      <c r="C121" s="42" t="s">
        <v>445</v>
      </c>
      <c r="D121" s="34"/>
      <c r="E121" s="35"/>
      <c r="F121" s="36"/>
      <c r="G121" s="36"/>
      <c r="H121" s="37"/>
      <c r="I121" s="38"/>
      <c r="J121" s="39">
        <f>SUBTOTAL(9,J119:J120)</f>
        <v>1488.2</v>
      </c>
      <c r="K121" s="39">
        <f>SUBTOTAL(9,K119:K120)</f>
        <v>74.53</v>
      </c>
      <c r="L121" s="39">
        <f>SUBTOTAL(9,L119:L120)</f>
        <v>0</v>
      </c>
      <c r="M121" s="39">
        <f>SUBTOTAL(9,M119:M120)</f>
        <v>0</v>
      </c>
      <c r="N121" s="39">
        <f>SUBTOTAL(9,N119:N120)</f>
        <v>1562.73</v>
      </c>
      <c r="O121" s="35"/>
    </row>
    <row r="122" spans="1:15" ht="24" outlineLevel="2" x14ac:dyDescent="0.25">
      <c r="A122" s="16">
        <v>82</v>
      </c>
      <c r="B122" s="17">
        <v>44792</v>
      </c>
      <c r="C122" s="18" t="s">
        <v>321</v>
      </c>
      <c r="D122" s="19" t="s">
        <v>24</v>
      </c>
      <c r="E122" s="20" t="s">
        <v>312</v>
      </c>
      <c r="F122" s="21">
        <v>44804.503472222219</v>
      </c>
      <c r="G122" s="21" t="s">
        <v>40</v>
      </c>
      <c r="H122" s="22" t="s">
        <v>31</v>
      </c>
      <c r="I122" s="23" t="s">
        <v>322</v>
      </c>
      <c r="J122" s="24">
        <v>911.2</v>
      </c>
      <c r="K122" s="24">
        <v>41.58</v>
      </c>
      <c r="L122" s="24"/>
      <c r="M122" s="24"/>
      <c r="N122" s="24">
        <v>952.78000000000009</v>
      </c>
      <c r="O122" s="20" t="s">
        <v>148</v>
      </c>
    </row>
    <row r="123" spans="1:15" ht="24" outlineLevel="2" x14ac:dyDescent="0.25">
      <c r="A123" s="16">
        <v>83</v>
      </c>
      <c r="B123" s="17">
        <v>44792</v>
      </c>
      <c r="C123" s="18" t="s">
        <v>321</v>
      </c>
      <c r="D123" s="19" t="s">
        <v>24</v>
      </c>
      <c r="E123" s="20" t="s">
        <v>314</v>
      </c>
      <c r="F123" s="21">
        <v>44807.197916666664</v>
      </c>
      <c r="G123" s="21" t="s">
        <v>40</v>
      </c>
      <c r="H123" s="22" t="s">
        <v>35</v>
      </c>
      <c r="I123" s="23" t="s">
        <v>323</v>
      </c>
      <c r="J123" s="24">
        <v>577</v>
      </c>
      <c r="K123" s="24">
        <v>32.950000000000003</v>
      </c>
      <c r="L123" s="24"/>
      <c r="M123" s="24"/>
      <c r="N123" s="24">
        <v>609.95000000000005</v>
      </c>
      <c r="O123" s="20" t="s">
        <v>148</v>
      </c>
    </row>
    <row r="124" spans="1:15" ht="24" outlineLevel="2" x14ac:dyDescent="0.25">
      <c r="A124" s="16">
        <v>113</v>
      </c>
      <c r="B124" s="17">
        <v>44810</v>
      </c>
      <c r="C124" s="18" t="s">
        <v>321</v>
      </c>
      <c r="D124" s="19" t="s">
        <v>24</v>
      </c>
      <c r="E124" s="20" t="s">
        <v>155</v>
      </c>
      <c r="F124" s="21">
        <v>44818.211805555555</v>
      </c>
      <c r="G124" s="21">
        <v>44821.118055555555</v>
      </c>
      <c r="H124" s="22" t="s">
        <v>31</v>
      </c>
      <c r="I124" s="23" t="s">
        <v>370</v>
      </c>
      <c r="J124" s="24">
        <v>1833.73</v>
      </c>
      <c r="K124" s="24">
        <v>89.81</v>
      </c>
      <c r="L124" s="24"/>
      <c r="M124" s="24"/>
      <c r="N124" s="24">
        <v>1923.54</v>
      </c>
      <c r="O124" s="20" t="s">
        <v>157</v>
      </c>
    </row>
    <row r="125" spans="1:15" outlineLevel="1" x14ac:dyDescent="0.25">
      <c r="A125" s="40"/>
      <c r="B125" s="41"/>
      <c r="C125" s="42" t="s">
        <v>446</v>
      </c>
      <c r="D125" s="34"/>
      <c r="E125" s="35"/>
      <c r="F125" s="36"/>
      <c r="G125" s="36"/>
      <c r="H125" s="37"/>
      <c r="I125" s="38"/>
      <c r="J125" s="39">
        <f>SUBTOTAL(9,J122:J124)</f>
        <v>3321.9300000000003</v>
      </c>
      <c r="K125" s="39">
        <f>SUBTOTAL(9,K122:K124)</f>
        <v>164.34</v>
      </c>
      <c r="L125" s="39">
        <f>SUBTOTAL(9,L122:L124)</f>
        <v>0</v>
      </c>
      <c r="M125" s="39">
        <f>SUBTOTAL(9,M122:M124)</f>
        <v>0</v>
      </c>
      <c r="N125" s="39">
        <f>SUBTOTAL(9,N122:N124)</f>
        <v>3486.27</v>
      </c>
      <c r="O125" s="35"/>
    </row>
    <row r="126" spans="1:15" ht="24" outlineLevel="2" x14ac:dyDescent="0.25">
      <c r="A126" s="16">
        <v>151</v>
      </c>
      <c r="B126" s="17">
        <v>44852</v>
      </c>
      <c r="C126" s="18" t="s">
        <v>77</v>
      </c>
      <c r="D126" s="19" t="s">
        <v>64</v>
      </c>
      <c r="E126" s="20" t="s">
        <v>78</v>
      </c>
      <c r="F126" s="21">
        <v>44881.625</v>
      </c>
      <c r="G126" s="21">
        <v>44886.697916666664</v>
      </c>
      <c r="H126" s="22" t="s">
        <v>31</v>
      </c>
      <c r="I126" s="23" t="s">
        <v>79</v>
      </c>
      <c r="J126" s="24">
        <v>1278.4100000000001</v>
      </c>
      <c r="K126" s="24">
        <v>86.5</v>
      </c>
      <c r="L126" s="24"/>
      <c r="M126" s="24"/>
      <c r="N126" s="24">
        <v>1364.91</v>
      </c>
      <c r="O126" s="20" t="s">
        <v>68</v>
      </c>
    </row>
    <row r="127" spans="1:15" outlineLevel="1" x14ac:dyDescent="0.25">
      <c r="A127" s="40"/>
      <c r="B127" s="41"/>
      <c r="C127" s="42" t="s">
        <v>415</v>
      </c>
      <c r="D127" s="34"/>
      <c r="E127" s="35"/>
      <c r="F127" s="36"/>
      <c r="G127" s="36"/>
      <c r="H127" s="37"/>
      <c r="I127" s="38"/>
      <c r="J127" s="39">
        <f>SUBTOTAL(9,J126:J126)</f>
        <v>1278.4100000000001</v>
      </c>
      <c r="K127" s="39">
        <f>SUBTOTAL(9,K126:K126)</f>
        <v>86.5</v>
      </c>
      <c r="L127" s="39">
        <f>SUBTOTAL(9,L126:L126)</f>
        <v>0</v>
      </c>
      <c r="M127" s="39">
        <f>SUBTOTAL(9,M126:M126)</f>
        <v>0</v>
      </c>
      <c r="N127" s="39">
        <f>SUBTOTAL(9,N126:N126)</f>
        <v>1364.91</v>
      </c>
      <c r="O127" s="35"/>
    </row>
    <row r="128" spans="1:15" ht="22.5" outlineLevel="2" x14ac:dyDescent="0.25">
      <c r="A128" s="16">
        <v>61</v>
      </c>
      <c r="B128" s="17">
        <v>44771</v>
      </c>
      <c r="C128" s="18" t="s">
        <v>291</v>
      </c>
      <c r="D128" s="19" t="s">
        <v>24</v>
      </c>
      <c r="E128" s="20" t="s">
        <v>292</v>
      </c>
      <c r="F128" s="21">
        <v>44777.645833333336</v>
      </c>
      <c r="G128" s="21" t="s">
        <v>40</v>
      </c>
      <c r="H128" s="22" t="s">
        <v>35</v>
      </c>
      <c r="I128" s="23" t="s">
        <v>293</v>
      </c>
      <c r="J128" s="24">
        <v>1631.29</v>
      </c>
      <c r="K128" s="24">
        <v>40.44</v>
      </c>
      <c r="L128" s="24"/>
      <c r="M128" s="24"/>
      <c r="N128" s="24">
        <v>1671.73</v>
      </c>
      <c r="O128" s="20" t="s">
        <v>140</v>
      </c>
    </row>
    <row r="129" spans="1:15" ht="22.5" outlineLevel="2" x14ac:dyDescent="0.25">
      <c r="A129" s="16">
        <v>62</v>
      </c>
      <c r="B129" s="17">
        <v>44771</v>
      </c>
      <c r="C129" s="18" t="s">
        <v>291</v>
      </c>
      <c r="D129" s="19" t="s">
        <v>24</v>
      </c>
      <c r="E129" s="20" t="s">
        <v>294</v>
      </c>
      <c r="F129" s="21">
        <v>44780.607638888891</v>
      </c>
      <c r="G129" s="21" t="s">
        <v>40</v>
      </c>
      <c r="H129" s="22" t="s">
        <v>31</v>
      </c>
      <c r="I129" s="23" t="s">
        <v>295</v>
      </c>
      <c r="J129" s="24">
        <v>1120.75</v>
      </c>
      <c r="K129" s="24">
        <v>34.33</v>
      </c>
      <c r="L129" s="24"/>
      <c r="M129" s="24"/>
      <c r="N129" s="24">
        <v>1155.08</v>
      </c>
      <c r="O129" s="20" t="s">
        <v>140</v>
      </c>
    </row>
    <row r="130" spans="1:15" ht="22.5" outlineLevel="2" x14ac:dyDescent="0.25">
      <c r="A130" s="25">
        <v>87</v>
      </c>
      <c r="B130" s="26">
        <v>44795</v>
      </c>
      <c r="C130" s="27" t="s">
        <v>291</v>
      </c>
      <c r="D130" s="28" t="s">
        <v>24</v>
      </c>
      <c r="E130" s="29" t="s">
        <v>328</v>
      </c>
      <c r="F130" s="30">
        <v>44804.559027777781</v>
      </c>
      <c r="G130" s="30">
        <v>44807.510416666664</v>
      </c>
      <c r="H130" s="31" t="s">
        <v>26</v>
      </c>
      <c r="I130" s="32" t="s">
        <v>329</v>
      </c>
      <c r="J130" s="33">
        <v>4096.5600000000004</v>
      </c>
      <c r="K130" s="33">
        <v>73.17</v>
      </c>
      <c r="L130" s="33"/>
      <c r="M130" s="33"/>
      <c r="N130" s="33">
        <v>4169.7300000000005</v>
      </c>
      <c r="O130" s="29" t="s">
        <v>148</v>
      </c>
    </row>
    <row r="131" spans="1:15" ht="22.5" outlineLevel="2" x14ac:dyDescent="0.25">
      <c r="A131" s="16">
        <v>105</v>
      </c>
      <c r="B131" s="17">
        <v>44797</v>
      </c>
      <c r="C131" s="18" t="s">
        <v>291</v>
      </c>
      <c r="D131" s="19" t="s">
        <v>24</v>
      </c>
      <c r="E131" s="20" t="s">
        <v>354</v>
      </c>
      <c r="F131" s="21">
        <v>44829.423611111109</v>
      </c>
      <c r="G131" s="21" t="s">
        <v>40</v>
      </c>
      <c r="H131" s="22" t="s">
        <v>31</v>
      </c>
      <c r="I131" s="23" t="s">
        <v>358</v>
      </c>
      <c r="J131" s="24">
        <v>299.87</v>
      </c>
      <c r="K131" s="24">
        <v>40.44</v>
      </c>
      <c r="L131" s="24"/>
      <c r="M131" s="24">
        <v>250</v>
      </c>
      <c r="N131" s="24">
        <v>590.30999999999995</v>
      </c>
      <c r="O131" s="20" t="s">
        <v>352</v>
      </c>
    </row>
    <row r="132" spans="1:15" ht="22.5" outlineLevel="2" x14ac:dyDescent="0.25">
      <c r="A132" s="16">
        <v>106</v>
      </c>
      <c r="B132" s="17">
        <v>44797</v>
      </c>
      <c r="C132" s="18" t="s">
        <v>291</v>
      </c>
      <c r="D132" s="19" t="s">
        <v>24</v>
      </c>
      <c r="E132" s="20" t="s">
        <v>319</v>
      </c>
      <c r="F132" s="21">
        <v>44833.6875</v>
      </c>
      <c r="G132" s="21" t="s">
        <v>40</v>
      </c>
      <c r="H132" s="22" t="s">
        <v>31</v>
      </c>
      <c r="I132" s="23" t="s">
        <v>359</v>
      </c>
      <c r="J132" s="24">
        <v>1149.2</v>
      </c>
      <c r="K132" s="24">
        <v>39.93</v>
      </c>
      <c r="L132" s="24"/>
      <c r="M132" s="24"/>
      <c r="N132" s="24">
        <v>1189.1300000000001</v>
      </c>
      <c r="O132" s="20" t="s">
        <v>352</v>
      </c>
    </row>
    <row r="133" spans="1:15" outlineLevel="1" x14ac:dyDescent="0.25">
      <c r="A133" s="40"/>
      <c r="B133" s="41"/>
      <c r="C133" s="42" t="s">
        <v>447</v>
      </c>
      <c r="D133" s="34"/>
      <c r="E133" s="35"/>
      <c r="F133" s="36"/>
      <c r="G133" s="36"/>
      <c r="H133" s="37"/>
      <c r="I133" s="38"/>
      <c r="J133" s="39">
        <f>SUBTOTAL(9,J128:J132)</f>
        <v>8297.67</v>
      </c>
      <c r="K133" s="39">
        <f>SUBTOTAL(9,K128:K132)</f>
        <v>228.31</v>
      </c>
      <c r="L133" s="39">
        <f>SUBTOTAL(9,L128:L132)</f>
        <v>0</v>
      </c>
      <c r="M133" s="39">
        <f>SUBTOTAL(9,M128:M132)</f>
        <v>250</v>
      </c>
      <c r="N133" s="39">
        <f>SUBTOTAL(9,N128:N132)</f>
        <v>8775.98</v>
      </c>
      <c r="O133" s="35"/>
    </row>
    <row r="134" spans="1:15" ht="22.5" outlineLevel="2" x14ac:dyDescent="0.25">
      <c r="A134" s="16">
        <v>164</v>
      </c>
      <c r="B134" s="17">
        <v>44854</v>
      </c>
      <c r="C134" s="18" t="s">
        <v>109</v>
      </c>
      <c r="D134" s="19" t="s">
        <v>64</v>
      </c>
      <c r="E134" s="20" t="s">
        <v>110</v>
      </c>
      <c r="F134" s="21">
        <v>44880.548611111109</v>
      </c>
      <c r="G134" s="21" t="s">
        <v>40</v>
      </c>
      <c r="H134" s="22" t="s">
        <v>31</v>
      </c>
      <c r="I134" s="23" t="s">
        <v>111</v>
      </c>
      <c r="J134" s="24">
        <v>1081.81</v>
      </c>
      <c r="K134" s="24">
        <v>39.93</v>
      </c>
      <c r="L134" s="24"/>
      <c r="M134" s="24"/>
      <c r="N134" s="24">
        <v>1121.74</v>
      </c>
      <c r="O134" s="20" t="s">
        <v>68</v>
      </c>
    </row>
    <row r="135" spans="1:15" ht="22.5" outlineLevel="2" x14ac:dyDescent="0.25">
      <c r="A135" s="16">
        <v>165</v>
      </c>
      <c r="B135" s="17">
        <v>44854</v>
      </c>
      <c r="C135" s="18" t="s">
        <v>109</v>
      </c>
      <c r="D135" s="19" t="s">
        <v>64</v>
      </c>
      <c r="E135" s="20" t="s">
        <v>112</v>
      </c>
      <c r="F135" s="21">
        <v>44884.756944444445</v>
      </c>
      <c r="G135" s="21" t="s">
        <v>40</v>
      </c>
      <c r="H135" s="22" t="s">
        <v>26</v>
      </c>
      <c r="I135" s="23" t="s">
        <v>113</v>
      </c>
      <c r="J135" s="24">
        <v>3279.97</v>
      </c>
      <c r="K135" s="24">
        <v>46.57</v>
      </c>
      <c r="L135" s="24">
        <v>110</v>
      </c>
      <c r="M135" s="24"/>
      <c r="N135" s="24">
        <f>SUM(J135:L135)</f>
        <v>3436.54</v>
      </c>
      <c r="O135" s="20" t="s">
        <v>68</v>
      </c>
    </row>
    <row r="136" spans="1:15" outlineLevel="1" x14ac:dyDescent="0.25">
      <c r="A136" s="40"/>
      <c r="B136" s="41"/>
      <c r="C136" s="42" t="s">
        <v>416</v>
      </c>
      <c r="D136" s="34"/>
      <c r="E136" s="35"/>
      <c r="F136" s="36"/>
      <c r="G136" s="36"/>
      <c r="H136" s="37"/>
      <c r="I136" s="38"/>
      <c r="J136" s="39">
        <f>SUBTOTAL(9,J134:J135)</f>
        <v>4361.78</v>
      </c>
      <c r="K136" s="39">
        <f>SUBTOTAL(9,K134:K135)</f>
        <v>86.5</v>
      </c>
      <c r="L136" s="39">
        <f>SUBTOTAL(9,L134:L135)</f>
        <v>110</v>
      </c>
      <c r="M136" s="39">
        <f>SUBTOTAL(9,M134:M135)</f>
        <v>0</v>
      </c>
      <c r="N136" s="39">
        <f>SUBTOTAL(9,N134:N135)</f>
        <v>4558.28</v>
      </c>
      <c r="O136" s="35"/>
    </row>
    <row r="137" spans="1:15" ht="24" outlineLevel="2" x14ac:dyDescent="0.25">
      <c r="A137" s="16">
        <v>45</v>
      </c>
      <c r="B137" s="17">
        <v>44739</v>
      </c>
      <c r="C137" s="18" t="s">
        <v>114</v>
      </c>
      <c r="D137" s="19" t="s">
        <v>24</v>
      </c>
      <c r="E137" s="20" t="s">
        <v>258</v>
      </c>
      <c r="F137" s="21">
        <v>44754.465277777781</v>
      </c>
      <c r="G137" s="21">
        <v>44759.454861111109</v>
      </c>
      <c r="H137" s="22" t="s">
        <v>35</v>
      </c>
      <c r="I137" s="23" t="s">
        <v>259</v>
      </c>
      <c r="J137" s="24">
        <v>1094</v>
      </c>
      <c r="K137" s="24">
        <v>81.010000000000005</v>
      </c>
      <c r="L137" s="24"/>
      <c r="M137" s="24"/>
      <c r="N137" s="24">
        <v>1175.01</v>
      </c>
      <c r="O137" s="20" t="s">
        <v>260</v>
      </c>
    </row>
    <row r="138" spans="1:15" ht="24" outlineLevel="2" x14ac:dyDescent="0.25">
      <c r="A138" s="16">
        <v>166</v>
      </c>
      <c r="B138" s="17">
        <v>44858</v>
      </c>
      <c r="C138" s="18" t="s">
        <v>114</v>
      </c>
      <c r="D138" s="19" t="s">
        <v>24</v>
      </c>
      <c r="E138" s="20" t="s">
        <v>73</v>
      </c>
      <c r="F138" s="21">
        <v>44867.746527777781</v>
      </c>
      <c r="G138" s="21">
        <v>44870.652777777781</v>
      </c>
      <c r="H138" s="22" t="s">
        <v>66</v>
      </c>
      <c r="I138" s="23" t="s">
        <v>115</v>
      </c>
      <c r="J138" s="24">
        <v>1768.59</v>
      </c>
      <c r="K138" s="24">
        <v>86.5</v>
      </c>
      <c r="L138" s="24"/>
      <c r="M138" s="24"/>
      <c r="N138" s="24">
        <v>1855.09</v>
      </c>
      <c r="O138" s="20" t="s">
        <v>76</v>
      </c>
    </row>
    <row r="139" spans="1:15" outlineLevel="1" x14ac:dyDescent="0.25">
      <c r="A139" s="40"/>
      <c r="B139" s="41"/>
      <c r="C139" s="42" t="s">
        <v>418</v>
      </c>
      <c r="D139" s="34"/>
      <c r="E139" s="35"/>
      <c r="F139" s="36"/>
      <c r="G139" s="36"/>
      <c r="H139" s="37"/>
      <c r="I139" s="38"/>
      <c r="J139" s="39">
        <f>SUBTOTAL(9,J137:J138)</f>
        <v>2862.59</v>
      </c>
      <c r="K139" s="39">
        <f>SUBTOTAL(9,K137:K138)</f>
        <v>167.51</v>
      </c>
      <c r="L139" s="39">
        <f>SUBTOTAL(9,L137:L138)</f>
        <v>0</v>
      </c>
      <c r="M139" s="39">
        <f>SUBTOTAL(9,M137:M138)</f>
        <v>0</v>
      </c>
      <c r="N139" s="39">
        <f>SUBTOTAL(9,N137:N138)</f>
        <v>3030.1</v>
      </c>
      <c r="O139" s="35"/>
    </row>
    <row r="140" spans="1:15" ht="24" outlineLevel="2" x14ac:dyDescent="0.25">
      <c r="A140" s="16">
        <v>43</v>
      </c>
      <c r="B140" s="17">
        <v>44736</v>
      </c>
      <c r="C140" s="18" t="s">
        <v>255</v>
      </c>
      <c r="D140" s="19" t="s">
        <v>64</v>
      </c>
      <c r="E140" s="20" t="s">
        <v>241</v>
      </c>
      <c r="F140" s="21">
        <v>44748.791666666664</v>
      </c>
      <c r="G140" s="21" t="s">
        <v>40</v>
      </c>
      <c r="H140" s="22" t="s">
        <v>26</v>
      </c>
      <c r="I140" s="23" t="s">
        <v>256</v>
      </c>
      <c r="J140" s="24">
        <v>813.73</v>
      </c>
      <c r="K140" s="24">
        <v>35.520000000000003</v>
      </c>
      <c r="L140" s="24"/>
      <c r="M140" s="24"/>
      <c r="N140" s="24">
        <v>849.25</v>
      </c>
      <c r="O140" s="20" t="s">
        <v>243</v>
      </c>
    </row>
    <row r="141" spans="1:15" ht="24" outlineLevel="2" x14ac:dyDescent="0.25">
      <c r="A141" s="16">
        <v>44</v>
      </c>
      <c r="B141" s="17">
        <v>44736</v>
      </c>
      <c r="C141" s="18" t="s">
        <v>255</v>
      </c>
      <c r="D141" s="19" t="s">
        <v>64</v>
      </c>
      <c r="E141" s="20" t="s">
        <v>244</v>
      </c>
      <c r="F141" s="21">
        <v>44750.881944444445</v>
      </c>
      <c r="G141" s="21" t="s">
        <v>40</v>
      </c>
      <c r="H141" s="22" t="s">
        <v>31</v>
      </c>
      <c r="I141" s="23" t="s">
        <v>257</v>
      </c>
      <c r="J141" s="24">
        <v>576.75</v>
      </c>
      <c r="K141" s="24">
        <v>40.44</v>
      </c>
      <c r="L141" s="24"/>
      <c r="M141" s="24"/>
      <c r="N141" s="24">
        <v>617.19000000000005</v>
      </c>
      <c r="O141" s="20" t="s">
        <v>243</v>
      </c>
    </row>
    <row r="142" spans="1:15" outlineLevel="1" x14ac:dyDescent="0.25">
      <c r="A142" s="40"/>
      <c r="B142" s="41"/>
      <c r="C142" s="42" t="s">
        <v>448</v>
      </c>
      <c r="D142" s="34"/>
      <c r="E142" s="35"/>
      <c r="F142" s="36"/>
      <c r="G142" s="36"/>
      <c r="H142" s="37"/>
      <c r="I142" s="38"/>
      <c r="J142" s="39">
        <f>SUBTOTAL(9,J140:J141)</f>
        <v>1390.48</v>
      </c>
      <c r="K142" s="39">
        <f>SUBTOTAL(9,K140:K141)</f>
        <v>75.960000000000008</v>
      </c>
      <c r="L142" s="39">
        <f>SUBTOTAL(9,L140:L141)</f>
        <v>0</v>
      </c>
      <c r="M142" s="39">
        <f>SUBTOTAL(9,M140:M141)</f>
        <v>0</v>
      </c>
      <c r="N142" s="39">
        <f>SUBTOTAL(9,N140:N141)</f>
        <v>1466.44</v>
      </c>
      <c r="O142" s="35"/>
    </row>
    <row r="143" spans="1:15" ht="22.5" outlineLevel="2" x14ac:dyDescent="0.25">
      <c r="A143" s="16">
        <v>52</v>
      </c>
      <c r="B143" s="17">
        <v>44768</v>
      </c>
      <c r="C143" s="18" t="s">
        <v>277</v>
      </c>
      <c r="D143" s="19" t="s">
        <v>64</v>
      </c>
      <c r="E143" s="20" t="s">
        <v>278</v>
      </c>
      <c r="F143" s="21">
        <v>44808.399305555555</v>
      </c>
      <c r="G143" s="21">
        <v>44779.423611111109</v>
      </c>
      <c r="H143" s="22" t="s">
        <v>35</v>
      </c>
      <c r="I143" s="23" t="s">
        <v>279</v>
      </c>
      <c r="J143" s="24">
        <v>1749.71</v>
      </c>
      <c r="K143" s="24">
        <v>81.27</v>
      </c>
      <c r="L143" s="24"/>
      <c r="M143" s="24"/>
      <c r="N143" s="24">
        <v>1830.98</v>
      </c>
      <c r="O143" s="20" t="s">
        <v>280</v>
      </c>
    </row>
    <row r="144" spans="1:15" outlineLevel="1" x14ac:dyDescent="0.25">
      <c r="A144" s="40"/>
      <c r="B144" s="41"/>
      <c r="C144" s="42" t="s">
        <v>449</v>
      </c>
      <c r="D144" s="34"/>
      <c r="E144" s="35"/>
      <c r="F144" s="36"/>
      <c r="G144" s="36"/>
      <c r="H144" s="37"/>
      <c r="I144" s="38"/>
      <c r="J144" s="39">
        <f>SUBTOTAL(9,J143:J143)</f>
        <v>1749.71</v>
      </c>
      <c r="K144" s="39">
        <f>SUBTOTAL(9,K143:K143)</f>
        <v>81.27</v>
      </c>
      <c r="L144" s="39">
        <f>SUBTOTAL(9,L143:L143)</f>
        <v>0</v>
      </c>
      <c r="M144" s="39">
        <f>SUBTOTAL(9,M143:M143)</f>
        <v>0</v>
      </c>
      <c r="N144" s="39">
        <f>SUBTOTAL(9,N143:N143)</f>
        <v>1830.98</v>
      </c>
      <c r="O144" s="35"/>
    </row>
    <row r="145" spans="1:15" ht="22.5" outlineLevel="2" x14ac:dyDescent="0.25">
      <c r="A145" s="16">
        <v>158</v>
      </c>
      <c r="B145" s="17">
        <v>44853</v>
      </c>
      <c r="C145" s="18" t="s">
        <v>97</v>
      </c>
      <c r="D145" s="19" t="s">
        <v>64</v>
      </c>
      <c r="E145" s="20" t="s">
        <v>98</v>
      </c>
      <c r="F145" s="21">
        <v>44881.909722222219</v>
      </c>
      <c r="G145" s="21" t="s">
        <v>40</v>
      </c>
      <c r="H145" s="22" t="s">
        <v>35</v>
      </c>
      <c r="I145" s="23" t="s">
        <v>99</v>
      </c>
      <c r="J145" s="24">
        <v>417</v>
      </c>
      <c r="K145" s="24">
        <v>46.21</v>
      </c>
      <c r="L145" s="24"/>
      <c r="M145" s="24"/>
      <c r="N145" s="24">
        <v>463.21</v>
      </c>
      <c r="O145" s="20" t="s">
        <v>68</v>
      </c>
    </row>
    <row r="146" spans="1:15" ht="22.5" outlineLevel="2" x14ac:dyDescent="0.25">
      <c r="A146" s="16">
        <v>160</v>
      </c>
      <c r="B146" s="17">
        <v>44853</v>
      </c>
      <c r="C146" s="18" t="s">
        <v>97</v>
      </c>
      <c r="D146" s="19" t="s">
        <v>64</v>
      </c>
      <c r="E146" s="20" t="s">
        <v>101</v>
      </c>
      <c r="F146" s="21">
        <v>44884.270833333336</v>
      </c>
      <c r="G146" s="21" t="s">
        <v>40</v>
      </c>
      <c r="H146" s="22" t="s">
        <v>26</v>
      </c>
      <c r="I146" s="23" t="s">
        <v>102</v>
      </c>
      <c r="J146" s="24">
        <v>448.83</v>
      </c>
      <c r="K146" s="24">
        <v>46.57</v>
      </c>
      <c r="L146" s="24"/>
      <c r="M146" s="24"/>
      <c r="N146" s="24">
        <v>495.4</v>
      </c>
      <c r="O146" s="20" t="s">
        <v>68</v>
      </c>
    </row>
    <row r="147" spans="1:15" outlineLevel="1" x14ac:dyDescent="0.25">
      <c r="A147" s="40"/>
      <c r="B147" s="41"/>
      <c r="C147" s="42" t="s">
        <v>419</v>
      </c>
      <c r="D147" s="34"/>
      <c r="E147" s="35"/>
      <c r="F147" s="36"/>
      <c r="G147" s="36"/>
      <c r="H147" s="37"/>
      <c r="I147" s="38"/>
      <c r="J147" s="39">
        <f>SUBTOTAL(9,J145:J146)</f>
        <v>865.82999999999993</v>
      </c>
      <c r="K147" s="39">
        <f>SUBTOTAL(9,K145:K146)</f>
        <v>92.78</v>
      </c>
      <c r="L147" s="39">
        <f>SUBTOTAL(9,L145:L146)</f>
        <v>0</v>
      </c>
      <c r="M147" s="39">
        <f>SUBTOTAL(9,M145:M146)</f>
        <v>0</v>
      </c>
      <c r="N147" s="39">
        <f>SUBTOTAL(9,N145:N146)</f>
        <v>958.6099999999999</v>
      </c>
      <c r="O147" s="35"/>
    </row>
    <row r="148" spans="1:15" ht="22.5" outlineLevel="2" x14ac:dyDescent="0.25">
      <c r="A148" s="16">
        <v>86</v>
      </c>
      <c r="B148" s="17">
        <v>44795</v>
      </c>
      <c r="C148" s="18" t="s">
        <v>327</v>
      </c>
      <c r="D148" s="19" t="s">
        <v>64</v>
      </c>
      <c r="E148" s="20" t="s">
        <v>328</v>
      </c>
      <c r="F148" s="21">
        <v>44804.559027777781</v>
      </c>
      <c r="G148" s="21">
        <v>44807.510416666664</v>
      </c>
      <c r="H148" s="22" t="s">
        <v>26</v>
      </c>
      <c r="I148" s="23" t="s">
        <v>329</v>
      </c>
      <c r="J148" s="24">
        <v>4096.5600000000004</v>
      </c>
      <c r="K148" s="24">
        <v>73.17</v>
      </c>
      <c r="L148" s="24"/>
      <c r="M148" s="24"/>
      <c r="N148" s="24">
        <v>4169.7300000000005</v>
      </c>
      <c r="O148" s="20" t="s">
        <v>148</v>
      </c>
    </row>
    <row r="149" spans="1:15" outlineLevel="1" x14ac:dyDescent="0.25">
      <c r="A149" s="40"/>
      <c r="B149" s="41"/>
      <c r="C149" s="42" t="s">
        <v>450</v>
      </c>
      <c r="D149" s="34"/>
      <c r="E149" s="35"/>
      <c r="F149" s="36"/>
      <c r="G149" s="36"/>
      <c r="H149" s="37"/>
      <c r="I149" s="38"/>
      <c r="J149" s="39">
        <f>SUBTOTAL(9,J148:J148)</f>
        <v>4096.5600000000004</v>
      </c>
      <c r="K149" s="39">
        <f>SUBTOTAL(9,K148:K148)</f>
        <v>73.17</v>
      </c>
      <c r="L149" s="39">
        <f>SUBTOTAL(9,L148:L148)</f>
        <v>0</v>
      </c>
      <c r="M149" s="39">
        <f>SUBTOTAL(9,M148:M148)</f>
        <v>0</v>
      </c>
      <c r="N149" s="39">
        <f>SUBTOTAL(9,N148:N148)</f>
        <v>4169.7300000000005</v>
      </c>
      <c r="O149" s="35"/>
    </row>
    <row r="150" spans="1:15" ht="24" outlineLevel="2" x14ac:dyDescent="0.25">
      <c r="A150" s="16">
        <v>134</v>
      </c>
      <c r="B150" s="17">
        <v>44833</v>
      </c>
      <c r="C150" s="18" t="s">
        <v>401</v>
      </c>
      <c r="D150" s="19" t="s">
        <v>24</v>
      </c>
      <c r="E150" s="20" t="s">
        <v>50</v>
      </c>
      <c r="F150" s="21">
        <v>44851.729166666664</v>
      </c>
      <c r="G150" s="21" t="s">
        <v>40</v>
      </c>
      <c r="H150" s="22" t="s">
        <v>26</v>
      </c>
      <c r="I150" s="23" t="s">
        <v>402</v>
      </c>
      <c r="J150" s="24">
        <v>1257.2</v>
      </c>
      <c r="K150" s="24">
        <v>46.57</v>
      </c>
      <c r="L150" s="24"/>
      <c r="M150" s="24"/>
      <c r="N150" s="24">
        <v>1303.77</v>
      </c>
      <c r="O150" s="20" t="s">
        <v>28</v>
      </c>
    </row>
    <row r="151" spans="1:15" ht="24" outlineLevel="2" x14ac:dyDescent="0.25">
      <c r="A151" s="16">
        <v>135</v>
      </c>
      <c r="B151" s="17">
        <v>44833</v>
      </c>
      <c r="C151" s="18" t="s">
        <v>401</v>
      </c>
      <c r="D151" s="19" t="s">
        <v>24</v>
      </c>
      <c r="E151" s="20" t="s">
        <v>388</v>
      </c>
      <c r="F151" s="21">
        <v>44854.347222222219</v>
      </c>
      <c r="G151" s="21" t="s">
        <v>40</v>
      </c>
      <c r="H151" s="22" t="s">
        <v>35</v>
      </c>
      <c r="I151" s="23" t="s">
        <v>403</v>
      </c>
      <c r="J151" s="24">
        <v>1111.27</v>
      </c>
      <c r="K151" s="24">
        <v>38.56</v>
      </c>
      <c r="L151" s="24"/>
      <c r="M151" s="24"/>
      <c r="N151" s="24">
        <v>1149.83</v>
      </c>
      <c r="O151" s="20" t="s">
        <v>28</v>
      </c>
    </row>
    <row r="152" spans="1:15" outlineLevel="1" x14ac:dyDescent="0.25">
      <c r="A152" s="40"/>
      <c r="B152" s="41"/>
      <c r="C152" s="42" t="s">
        <v>451</v>
      </c>
      <c r="D152" s="34"/>
      <c r="E152" s="35"/>
      <c r="F152" s="36"/>
      <c r="G152" s="36"/>
      <c r="H152" s="37"/>
      <c r="I152" s="38"/>
      <c r="J152" s="39">
        <f>SUBTOTAL(9,J150:J151)</f>
        <v>2368.4700000000003</v>
      </c>
      <c r="K152" s="39">
        <f>SUBTOTAL(9,K150:K151)</f>
        <v>85.13</v>
      </c>
      <c r="L152" s="39">
        <f>SUBTOTAL(9,L150:L151)</f>
        <v>0</v>
      </c>
      <c r="M152" s="39">
        <f>SUBTOTAL(9,M150:M151)</f>
        <v>0</v>
      </c>
      <c r="N152" s="39">
        <f>SUBTOTAL(9,N150:N151)</f>
        <v>2453.6</v>
      </c>
      <c r="O152" s="35"/>
    </row>
    <row r="153" spans="1:15" ht="22.5" outlineLevel="2" x14ac:dyDescent="0.25">
      <c r="A153" s="16">
        <v>156</v>
      </c>
      <c r="B153" s="17">
        <v>44853</v>
      </c>
      <c r="C153" s="18" t="s">
        <v>92</v>
      </c>
      <c r="D153" s="19" t="s">
        <v>64</v>
      </c>
      <c r="E153" s="20" t="s">
        <v>93</v>
      </c>
      <c r="F153" s="21">
        <v>44883.336805555555</v>
      </c>
      <c r="G153" s="21" t="s">
        <v>40</v>
      </c>
      <c r="H153" s="22" t="s">
        <v>31</v>
      </c>
      <c r="I153" s="23" t="s">
        <v>94</v>
      </c>
      <c r="J153" s="24">
        <v>615.88</v>
      </c>
      <c r="K153" s="24">
        <v>39.93</v>
      </c>
      <c r="L153" s="24"/>
      <c r="M153" s="24"/>
      <c r="N153" s="24">
        <v>655.81</v>
      </c>
      <c r="O153" s="20" t="s">
        <v>68</v>
      </c>
    </row>
    <row r="154" spans="1:15" ht="22.5" outlineLevel="2" x14ac:dyDescent="0.25">
      <c r="A154" s="16">
        <v>157</v>
      </c>
      <c r="B154" s="17">
        <v>44853</v>
      </c>
      <c r="C154" s="18" t="s">
        <v>92</v>
      </c>
      <c r="D154" s="19" t="s">
        <v>64</v>
      </c>
      <c r="E154" s="20" t="s">
        <v>95</v>
      </c>
      <c r="F154" s="21">
        <v>44884.486111111109</v>
      </c>
      <c r="G154" s="21" t="s">
        <v>40</v>
      </c>
      <c r="H154" s="22" t="s">
        <v>26</v>
      </c>
      <c r="I154" s="23" t="s">
        <v>96</v>
      </c>
      <c r="J154" s="24">
        <v>466</v>
      </c>
      <c r="K154" s="24">
        <v>46.57</v>
      </c>
      <c r="L154" s="24"/>
      <c r="M154" s="24"/>
      <c r="N154" s="24">
        <v>512.57000000000005</v>
      </c>
      <c r="O154" s="20" t="s">
        <v>68</v>
      </c>
    </row>
    <row r="155" spans="1:15" outlineLevel="1" x14ac:dyDescent="0.25">
      <c r="A155" s="40"/>
      <c r="B155" s="41"/>
      <c r="C155" s="42" t="s">
        <v>420</v>
      </c>
      <c r="D155" s="34"/>
      <c r="E155" s="35"/>
      <c r="F155" s="36"/>
      <c r="G155" s="36"/>
      <c r="H155" s="37"/>
      <c r="I155" s="38"/>
      <c r="J155" s="39">
        <f>SUBTOTAL(9,J153:J154)</f>
        <v>1081.8800000000001</v>
      </c>
      <c r="K155" s="39">
        <f>SUBTOTAL(9,K153:K154)</f>
        <v>86.5</v>
      </c>
      <c r="L155" s="39">
        <f>SUBTOTAL(9,L153:L154)</f>
        <v>0</v>
      </c>
      <c r="M155" s="39">
        <f>SUBTOTAL(9,M153:M154)</f>
        <v>0</v>
      </c>
      <c r="N155" s="39">
        <f>SUBTOTAL(9,N153:N154)</f>
        <v>1168.3800000000001</v>
      </c>
      <c r="O155" s="35"/>
    </row>
    <row r="156" spans="1:15" ht="24" outlineLevel="2" x14ac:dyDescent="0.25">
      <c r="A156" s="16">
        <v>37</v>
      </c>
      <c r="B156" s="17">
        <v>44732</v>
      </c>
      <c r="C156" s="18" t="s">
        <v>240</v>
      </c>
      <c r="D156" s="19" t="s">
        <v>64</v>
      </c>
      <c r="E156" s="20" t="s">
        <v>241</v>
      </c>
      <c r="F156" s="21">
        <v>44749.767361111109</v>
      </c>
      <c r="G156" s="21" t="s">
        <v>40</v>
      </c>
      <c r="H156" s="22" t="s">
        <v>31</v>
      </c>
      <c r="I156" s="23" t="s">
        <v>242</v>
      </c>
      <c r="J156" s="24">
        <v>505.35</v>
      </c>
      <c r="K156" s="24">
        <v>35.520000000000003</v>
      </c>
      <c r="L156" s="24"/>
      <c r="M156" s="24"/>
      <c r="N156" s="24">
        <v>540.87</v>
      </c>
      <c r="O156" s="20" t="s">
        <v>243</v>
      </c>
    </row>
    <row r="157" spans="1:15" ht="24" outlineLevel="2" x14ac:dyDescent="0.25">
      <c r="A157" s="16">
        <v>38</v>
      </c>
      <c r="B157" s="17">
        <v>44732</v>
      </c>
      <c r="C157" s="18" t="s">
        <v>240</v>
      </c>
      <c r="D157" s="19" t="s">
        <v>64</v>
      </c>
      <c r="E157" s="20" t="s">
        <v>244</v>
      </c>
      <c r="F157" s="21">
        <v>44752.864583333336</v>
      </c>
      <c r="G157" s="21" t="s">
        <v>40</v>
      </c>
      <c r="H157" s="22" t="s">
        <v>26</v>
      </c>
      <c r="I157" s="23" t="s">
        <v>245</v>
      </c>
      <c r="J157" s="24">
        <v>503.4</v>
      </c>
      <c r="K157" s="24">
        <v>40.44</v>
      </c>
      <c r="L157" s="24"/>
      <c r="M157" s="24"/>
      <c r="N157" s="24">
        <v>543.83999999999992</v>
      </c>
      <c r="O157" s="20" t="s">
        <v>243</v>
      </c>
    </row>
    <row r="158" spans="1:15" outlineLevel="1" x14ac:dyDescent="0.25">
      <c r="A158" s="40"/>
      <c r="B158" s="41"/>
      <c r="C158" s="42" t="s">
        <v>452</v>
      </c>
      <c r="D158" s="34"/>
      <c r="E158" s="35"/>
      <c r="F158" s="36"/>
      <c r="G158" s="36"/>
      <c r="H158" s="37"/>
      <c r="I158" s="38"/>
      <c r="J158" s="39">
        <f>SUBTOTAL(9,J156:J157)</f>
        <v>1008.75</v>
      </c>
      <c r="K158" s="39">
        <f>SUBTOTAL(9,K156:K157)</f>
        <v>75.960000000000008</v>
      </c>
      <c r="L158" s="39">
        <f>SUBTOTAL(9,L156:L157)</f>
        <v>0</v>
      </c>
      <c r="M158" s="39">
        <f>SUBTOTAL(9,M156:M157)</f>
        <v>0</v>
      </c>
      <c r="N158" s="39">
        <f>SUBTOTAL(9,N156:N157)</f>
        <v>1084.71</v>
      </c>
      <c r="O158" s="35"/>
    </row>
    <row r="159" spans="1:15" ht="33.75" outlineLevel="2" x14ac:dyDescent="0.25">
      <c r="A159" s="16">
        <v>3</v>
      </c>
      <c r="B159" s="17">
        <v>44610</v>
      </c>
      <c r="C159" s="18" t="s">
        <v>33</v>
      </c>
      <c r="D159" s="19" t="str">
        <f>IFERROR(VLOOKUP(C159,[1]Dados!A:B,2,),"-")</f>
        <v>Conselheiro</v>
      </c>
      <c r="E159" s="20" t="s">
        <v>179</v>
      </c>
      <c r="F159" s="21">
        <v>44613.25</v>
      </c>
      <c r="G159" s="21" t="s">
        <v>40</v>
      </c>
      <c r="H159" s="22" t="s">
        <v>35</v>
      </c>
      <c r="I159" s="23" t="s">
        <v>180</v>
      </c>
      <c r="J159" s="24">
        <v>1924.14</v>
      </c>
      <c r="K159" s="24">
        <v>32.950000000000003</v>
      </c>
      <c r="L159" s="24"/>
      <c r="M159" s="24"/>
      <c r="N159" s="24">
        <v>1957.0900000000001</v>
      </c>
      <c r="O159" s="20" t="s">
        <v>181</v>
      </c>
    </row>
    <row r="160" spans="1:15" ht="33.75" outlineLevel="2" x14ac:dyDescent="0.25">
      <c r="A160" s="25">
        <v>4</v>
      </c>
      <c r="B160" s="26">
        <v>44610</v>
      </c>
      <c r="C160" s="27" t="s">
        <v>33</v>
      </c>
      <c r="D160" s="28" t="str">
        <f>IFERROR(VLOOKUP(C160,[1]Dados!A:B,2,),"-")</f>
        <v>Conselheiro</v>
      </c>
      <c r="E160" s="29" t="s">
        <v>182</v>
      </c>
      <c r="F160" s="30">
        <v>44614.267361111109</v>
      </c>
      <c r="G160" s="30" t="s">
        <v>40</v>
      </c>
      <c r="H160" s="31" t="s">
        <v>26</v>
      </c>
      <c r="I160" s="32" t="s">
        <v>183</v>
      </c>
      <c r="J160" s="33">
        <v>2294.96</v>
      </c>
      <c r="K160" s="33">
        <v>41.58</v>
      </c>
      <c r="L160" s="33"/>
      <c r="M160" s="33"/>
      <c r="N160" s="33">
        <v>2336.54</v>
      </c>
      <c r="O160" s="29" t="s">
        <v>181</v>
      </c>
    </row>
    <row r="161" spans="1:15" ht="17.25" customHeight="1" outlineLevel="2" x14ac:dyDescent="0.25">
      <c r="A161" s="16">
        <v>7</v>
      </c>
      <c r="B161" s="17">
        <v>44628</v>
      </c>
      <c r="C161" s="18" t="s">
        <v>33</v>
      </c>
      <c r="D161" s="19" t="str">
        <f>IFERROR(VLOOKUP(C161,[1]Dados!A:B,2,),"-")</f>
        <v>Conselheiro</v>
      </c>
      <c r="E161" s="20" t="s">
        <v>179</v>
      </c>
      <c r="F161" s="21">
        <v>44630.458333333336</v>
      </c>
      <c r="G161" s="21" t="s">
        <v>40</v>
      </c>
      <c r="H161" s="22" t="s">
        <v>26</v>
      </c>
      <c r="I161" s="23" t="s">
        <v>190</v>
      </c>
      <c r="J161" s="24">
        <v>1896.29</v>
      </c>
      <c r="K161" s="24">
        <v>32.950000000000003</v>
      </c>
      <c r="L161" s="24"/>
      <c r="M161" s="24"/>
      <c r="N161" s="24">
        <v>1929.24</v>
      </c>
      <c r="O161" s="20" t="s">
        <v>189</v>
      </c>
    </row>
    <row r="162" spans="1:15" ht="17.25" customHeight="1" outlineLevel="2" x14ac:dyDescent="0.25">
      <c r="A162" s="16">
        <v>8</v>
      </c>
      <c r="B162" s="17">
        <v>44628</v>
      </c>
      <c r="C162" s="18" t="s">
        <v>33</v>
      </c>
      <c r="D162" s="19" t="str">
        <f>IFERROR(VLOOKUP(C162,[1]Dados!A:B,2,),"-")</f>
        <v>Conselheiro</v>
      </c>
      <c r="E162" s="20" t="s">
        <v>182</v>
      </c>
      <c r="F162" s="21">
        <v>44631.711805555555</v>
      </c>
      <c r="G162" s="21" t="s">
        <v>40</v>
      </c>
      <c r="H162" s="22" t="s">
        <v>35</v>
      </c>
      <c r="I162" s="23" t="s">
        <v>191</v>
      </c>
      <c r="J162" s="24">
        <v>3427.14</v>
      </c>
      <c r="K162" s="24">
        <v>41.58</v>
      </c>
      <c r="L162" s="24"/>
      <c r="M162" s="24"/>
      <c r="N162" s="24">
        <v>3468.72</v>
      </c>
      <c r="O162" s="20" t="s">
        <v>189</v>
      </c>
    </row>
    <row r="163" spans="1:15" ht="22.5" outlineLevel="2" x14ac:dyDescent="0.25">
      <c r="A163" s="16">
        <v>15</v>
      </c>
      <c r="B163" s="17">
        <v>44651</v>
      </c>
      <c r="C163" s="18" t="s">
        <v>33</v>
      </c>
      <c r="D163" s="19" t="str">
        <f>IFERROR(VLOOKUP(C163,[1]Dados!A:B,2,),"-")</f>
        <v>Conselheiro</v>
      </c>
      <c r="E163" s="20" t="s">
        <v>34</v>
      </c>
      <c r="F163" s="21">
        <v>44675.868055555555</v>
      </c>
      <c r="G163" s="21">
        <v>44676.989583333336</v>
      </c>
      <c r="H163" s="22" t="s">
        <v>41</v>
      </c>
      <c r="I163" s="23" t="s">
        <v>206</v>
      </c>
      <c r="J163" s="24">
        <v>1164</v>
      </c>
      <c r="K163" s="24">
        <v>74.53</v>
      </c>
      <c r="L163" s="24"/>
      <c r="M163" s="24"/>
      <c r="N163" s="24">
        <v>1238.53</v>
      </c>
      <c r="O163" s="20" t="s">
        <v>207</v>
      </c>
    </row>
    <row r="164" spans="1:15" ht="22.5" outlineLevel="2" x14ac:dyDescent="0.25">
      <c r="A164" s="16">
        <v>16</v>
      </c>
      <c r="B164" s="17">
        <v>44651</v>
      </c>
      <c r="C164" s="18" t="s">
        <v>33</v>
      </c>
      <c r="D164" s="19" t="str">
        <f>IFERROR(VLOOKUP(C164,[1]Dados!A:B,2,),"-")</f>
        <v>Conselheiro</v>
      </c>
      <c r="E164" s="20" t="s">
        <v>179</v>
      </c>
      <c r="F164" s="21">
        <v>44704.197916666664</v>
      </c>
      <c r="G164" s="21" t="s">
        <v>40</v>
      </c>
      <c r="H164" s="22" t="s">
        <v>208</v>
      </c>
      <c r="I164" s="23" t="s">
        <v>209</v>
      </c>
      <c r="J164" s="24">
        <v>559.86</v>
      </c>
      <c r="K164" s="24">
        <v>32.950000000000003</v>
      </c>
      <c r="L164" s="24"/>
      <c r="M164" s="24"/>
      <c r="N164" s="24">
        <v>592.81000000000006</v>
      </c>
      <c r="O164" s="20" t="s">
        <v>210</v>
      </c>
    </row>
    <row r="165" spans="1:15" ht="22.5" outlineLevel="2" x14ac:dyDescent="0.25">
      <c r="A165" s="25">
        <v>17</v>
      </c>
      <c r="B165" s="26">
        <v>44651</v>
      </c>
      <c r="C165" s="27" t="s">
        <v>33</v>
      </c>
      <c r="D165" s="28" t="str">
        <f>IFERROR(VLOOKUP(C165,[1]Dados!A:B,2,),"-")</f>
        <v>Conselheiro</v>
      </c>
      <c r="E165" s="29" t="s">
        <v>182</v>
      </c>
      <c r="F165" s="30">
        <v>44705.309027777781</v>
      </c>
      <c r="G165" s="30" t="s">
        <v>40</v>
      </c>
      <c r="H165" s="31" t="s">
        <v>26</v>
      </c>
      <c r="I165" s="32" t="s">
        <v>211</v>
      </c>
      <c r="J165" s="33">
        <v>901.47</v>
      </c>
      <c r="K165" s="33">
        <v>41.58</v>
      </c>
      <c r="L165" s="33"/>
      <c r="M165" s="33"/>
      <c r="N165" s="33">
        <v>943.05000000000007</v>
      </c>
      <c r="O165" s="29" t="s">
        <v>210</v>
      </c>
    </row>
    <row r="166" spans="1:15" ht="22.5" outlineLevel="2" x14ac:dyDescent="0.25">
      <c r="A166" s="16">
        <v>66</v>
      </c>
      <c r="B166" s="17">
        <v>44777</v>
      </c>
      <c r="C166" s="18" t="s">
        <v>33</v>
      </c>
      <c r="D166" s="19" t="s">
        <v>24</v>
      </c>
      <c r="E166" s="20" t="s">
        <v>179</v>
      </c>
      <c r="F166" s="21">
        <v>44787.458333333336</v>
      </c>
      <c r="G166" s="21" t="s">
        <v>40</v>
      </c>
      <c r="H166" s="22" t="s">
        <v>35</v>
      </c>
      <c r="I166" s="23" t="s">
        <v>300</v>
      </c>
      <c r="J166" s="24">
        <v>922.71</v>
      </c>
      <c r="K166" s="24">
        <v>32.950000000000003</v>
      </c>
      <c r="L166" s="24"/>
      <c r="M166" s="24"/>
      <c r="N166" s="24">
        <v>955.66000000000008</v>
      </c>
      <c r="O166" s="20" t="s">
        <v>301</v>
      </c>
    </row>
    <row r="167" spans="1:15" ht="22.5" outlineLevel="2" x14ac:dyDescent="0.25">
      <c r="A167" s="16">
        <v>67</v>
      </c>
      <c r="B167" s="17">
        <v>44777</v>
      </c>
      <c r="C167" s="18" t="s">
        <v>33</v>
      </c>
      <c r="D167" s="19" t="s">
        <v>24</v>
      </c>
      <c r="E167" s="20" t="s">
        <v>302</v>
      </c>
      <c r="F167" s="21">
        <v>44789.541666666664</v>
      </c>
      <c r="G167" s="21">
        <v>44792.454861111109</v>
      </c>
      <c r="H167" s="22" t="s">
        <v>26</v>
      </c>
      <c r="I167" s="23" t="s">
        <v>303</v>
      </c>
      <c r="J167" s="24">
        <v>3872.32</v>
      </c>
      <c r="K167" s="24">
        <v>75.91</v>
      </c>
      <c r="L167" s="24"/>
      <c r="M167" s="24"/>
      <c r="N167" s="24">
        <v>3948.23</v>
      </c>
      <c r="O167" s="20" t="s">
        <v>143</v>
      </c>
    </row>
    <row r="168" spans="1:15" ht="15.75" customHeight="1" outlineLevel="2" x14ac:dyDescent="0.25">
      <c r="A168" s="16">
        <v>119</v>
      </c>
      <c r="B168" s="17">
        <v>44818</v>
      </c>
      <c r="C168" s="18" t="s">
        <v>33</v>
      </c>
      <c r="D168" s="19" t="s">
        <v>24</v>
      </c>
      <c r="E168" s="20" t="s">
        <v>182</v>
      </c>
      <c r="F168" s="21">
        <v>44830.190972222219</v>
      </c>
      <c r="G168" s="21">
        <v>44830.979166666664</v>
      </c>
      <c r="H168" s="22" t="s">
        <v>35</v>
      </c>
      <c r="I168" s="23" t="s">
        <v>372</v>
      </c>
      <c r="J168" s="24">
        <v>2424</v>
      </c>
      <c r="K168" s="24">
        <v>74.53</v>
      </c>
      <c r="L168" s="24"/>
      <c r="M168" s="24"/>
      <c r="N168" s="24">
        <v>2498.5300000000002</v>
      </c>
      <c r="O168" s="20" t="s">
        <v>373</v>
      </c>
    </row>
    <row r="169" spans="1:15" ht="15.75" customHeight="1" outlineLevel="2" x14ac:dyDescent="0.25">
      <c r="A169" s="16">
        <v>138</v>
      </c>
      <c r="B169" s="17">
        <v>44840</v>
      </c>
      <c r="C169" s="18" t="s">
        <v>33</v>
      </c>
      <c r="D169" s="19" t="s">
        <v>24</v>
      </c>
      <c r="E169" s="20" t="s">
        <v>34</v>
      </c>
      <c r="F169" s="21">
        <v>44850.635416666664</v>
      </c>
      <c r="G169" s="21">
        <v>44851.979166666664</v>
      </c>
      <c r="H169" s="22" t="s">
        <v>35</v>
      </c>
      <c r="I169" s="23" t="s">
        <v>36</v>
      </c>
      <c r="J169" s="24">
        <v>2238.2600000000002</v>
      </c>
      <c r="K169" s="24">
        <v>79.52</v>
      </c>
      <c r="L169" s="24"/>
      <c r="M169" s="24"/>
      <c r="N169" s="24">
        <v>2317.7800000000002</v>
      </c>
      <c r="O169" s="20" t="s">
        <v>37</v>
      </c>
    </row>
    <row r="170" spans="1:15" ht="33.75" outlineLevel="2" x14ac:dyDescent="0.25">
      <c r="A170" s="25">
        <v>162</v>
      </c>
      <c r="B170" s="26">
        <v>44853</v>
      </c>
      <c r="C170" s="27" t="s">
        <v>33</v>
      </c>
      <c r="D170" s="28" t="s">
        <v>24</v>
      </c>
      <c r="E170" s="29" t="s">
        <v>103</v>
      </c>
      <c r="F170" s="30">
        <v>44885.746527777781</v>
      </c>
      <c r="G170" s="30">
        <v>44886.746527777781</v>
      </c>
      <c r="H170" s="31" t="s">
        <v>26</v>
      </c>
      <c r="I170" s="32" t="s">
        <v>104</v>
      </c>
      <c r="J170" s="33">
        <v>1371.15</v>
      </c>
      <c r="K170" s="33">
        <v>79.52</v>
      </c>
      <c r="L170" s="33"/>
      <c r="M170" s="33"/>
      <c r="N170" s="33">
        <v>1450.67</v>
      </c>
      <c r="O170" s="29" t="s">
        <v>105</v>
      </c>
    </row>
    <row r="171" spans="1:15" ht="22.5" outlineLevel="2" x14ac:dyDescent="0.25">
      <c r="A171" s="16">
        <v>163</v>
      </c>
      <c r="B171" s="17">
        <v>44853</v>
      </c>
      <c r="C171" s="18" t="s">
        <v>33</v>
      </c>
      <c r="D171" s="19" t="s">
        <v>24</v>
      </c>
      <c r="E171" s="20" t="s">
        <v>106</v>
      </c>
      <c r="F171" s="21">
        <v>44888.392361111109</v>
      </c>
      <c r="G171" s="21" t="s">
        <v>40</v>
      </c>
      <c r="H171" s="22" t="s">
        <v>26</v>
      </c>
      <c r="I171" s="23" t="s">
        <v>107</v>
      </c>
      <c r="J171" s="24">
        <v>559.36</v>
      </c>
      <c r="K171" s="24">
        <v>38.56</v>
      </c>
      <c r="L171" s="24"/>
      <c r="M171" s="24"/>
      <c r="N171" s="24">
        <v>597.92000000000007</v>
      </c>
      <c r="O171" s="20" t="s">
        <v>108</v>
      </c>
    </row>
    <row r="172" spans="1:15" outlineLevel="1" x14ac:dyDescent="0.25">
      <c r="A172" s="40"/>
      <c r="B172" s="41"/>
      <c r="C172" s="42" t="s">
        <v>421</v>
      </c>
      <c r="D172" s="34"/>
      <c r="E172" s="35"/>
      <c r="F172" s="36"/>
      <c r="G172" s="36"/>
      <c r="H172" s="37"/>
      <c r="I172" s="38"/>
      <c r="J172" s="39">
        <f>SUBTOTAL(9,J159:J171)</f>
        <v>23555.660000000003</v>
      </c>
      <c r="K172" s="39">
        <f>SUBTOTAL(9,K159:K171)</f>
        <v>679.1099999999999</v>
      </c>
      <c r="L172" s="39">
        <f>SUBTOTAL(9,L159:L171)</f>
        <v>0</v>
      </c>
      <c r="M172" s="39">
        <f>SUBTOTAL(9,M159:M171)</f>
        <v>0</v>
      </c>
      <c r="N172" s="39">
        <f>SUBTOTAL(9,N159:N171)</f>
        <v>24234.769999999997</v>
      </c>
      <c r="O172" s="35"/>
    </row>
    <row r="173" spans="1:15" ht="22.5" outlineLevel="2" x14ac:dyDescent="0.25">
      <c r="A173" s="16">
        <v>127</v>
      </c>
      <c r="B173" s="17">
        <v>44831</v>
      </c>
      <c r="C173" s="18" t="s">
        <v>387</v>
      </c>
      <c r="D173" s="19" t="s">
        <v>64</v>
      </c>
      <c r="E173" s="20" t="s">
        <v>388</v>
      </c>
      <c r="F173" s="21">
        <v>44839.277777777781</v>
      </c>
      <c r="G173" s="21" t="s">
        <v>40</v>
      </c>
      <c r="H173" s="22" t="s">
        <v>26</v>
      </c>
      <c r="I173" s="23" t="s">
        <v>389</v>
      </c>
      <c r="J173" s="24">
        <v>2476.5100000000002</v>
      </c>
      <c r="K173" s="24">
        <v>38.56</v>
      </c>
      <c r="L173" s="24"/>
      <c r="M173" s="24"/>
      <c r="N173" s="24">
        <v>2515.0700000000002</v>
      </c>
      <c r="O173" s="20" t="s">
        <v>380</v>
      </c>
    </row>
    <row r="174" spans="1:15" ht="22.5" outlineLevel="2" x14ac:dyDescent="0.25">
      <c r="A174" s="16">
        <v>128</v>
      </c>
      <c r="B174" s="17">
        <v>44831</v>
      </c>
      <c r="C174" s="18" t="s">
        <v>387</v>
      </c>
      <c r="D174" s="19" t="s">
        <v>64</v>
      </c>
      <c r="E174" s="20" t="s">
        <v>390</v>
      </c>
      <c r="F174" s="21">
        <v>44842.572916666664</v>
      </c>
      <c r="G174" s="21" t="s">
        <v>40</v>
      </c>
      <c r="H174" s="22" t="s">
        <v>31</v>
      </c>
      <c r="I174" s="23" t="s">
        <v>391</v>
      </c>
      <c r="J174" s="24">
        <v>1350.81</v>
      </c>
      <c r="K174" s="24">
        <v>46.57</v>
      </c>
      <c r="L174" s="24"/>
      <c r="M174" s="24"/>
      <c r="N174" s="24">
        <v>1397.3799999999999</v>
      </c>
      <c r="O174" s="20" t="s">
        <v>380</v>
      </c>
    </row>
    <row r="175" spans="1:15" outlineLevel="1" x14ac:dyDescent="0.25">
      <c r="A175" s="40"/>
      <c r="B175" s="41"/>
      <c r="C175" s="42" t="s">
        <v>453</v>
      </c>
      <c r="D175" s="34"/>
      <c r="E175" s="35"/>
      <c r="F175" s="36"/>
      <c r="G175" s="36"/>
      <c r="H175" s="37"/>
      <c r="I175" s="38"/>
      <c r="J175" s="39">
        <f>SUBTOTAL(9,J173:J174)</f>
        <v>3827.32</v>
      </c>
      <c r="K175" s="39">
        <f>SUBTOTAL(9,K173:K174)</f>
        <v>85.13</v>
      </c>
      <c r="L175" s="39">
        <f>SUBTOTAL(9,L173:L174)</f>
        <v>0</v>
      </c>
      <c r="M175" s="39">
        <f>SUBTOTAL(9,M173:M174)</f>
        <v>0</v>
      </c>
      <c r="N175" s="39">
        <f>SUBTOTAL(9,N173:N174)</f>
        <v>3912.45</v>
      </c>
      <c r="O175" s="35"/>
    </row>
    <row r="176" spans="1:15" ht="22.5" outlineLevel="2" x14ac:dyDescent="0.25">
      <c r="A176" s="16">
        <v>14</v>
      </c>
      <c r="B176" s="17">
        <v>44645</v>
      </c>
      <c r="C176" s="18" t="s">
        <v>83</v>
      </c>
      <c r="D176" s="19" t="str">
        <f>IFERROR(VLOOKUP(C176,[1]Dados!A:B,2,),"-")</f>
        <v>Conselheiro</v>
      </c>
      <c r="E176" s="20" t="s">
        <v>204</v>
      </c>
      <c r="F176" s="21">
        <v>44658.430555555555</v>
      </c>
      <c r="G176" s="21">
        <v>44660.798611111109</v>
      </c>
      <c r="H176" s="22" t="s">
        <v>35</v>
      </c>
      <c r="I176" s="23" t="s">
        <v>205</v>
      </c>
      <c r="J176" s="24">
        <v>4192.57</v>
      </c>
      <c r="K176" s="24">
        <v>67.28</v>
      </c>
      <c r="L176" s="24"/>
      <c r="M176" s="24"/>
      <c r="N176" s="24">
        <v>4259.8499999999995</v>
      </c>
      <c r="O176" s="20" t="s">
        <v>203</v>
      </c>
    </row>
    <row r="177" spans="1:15" ht="22.5" outlineLevel="2" x14ac:dyDescent="0.25">
      <c r="A177" s="25">
        <v>49</v>
      </c>
      <c r="B177" s="26">
        <v>44758</v>
      </c>
      <c r="C177" s="27" t="s">
        <v>83</v>
      </c>
      <c r="D177" s="28" t="s">
        <v>24</v>
      </c>
      <c r="E177" s="29" t="s">
        <v>269</v>
      </c>
      <c r="F177" s="30">
        <v>44760.381944444445</v>
      </c>
      <c r="G177" s="30" t="s">
        <v>40</v>
      </c>
      <c r="H177" s="31" t="s">
        <v>85</v>
      </c>
      <c r="I177" s="32" t="s">
        <v>270</v>
      </c>
      <c r="J177" s="33">
        <v>1449.53</v>
      </c>
      <c r="K177" s="33">
        <v>41.58</v>
      </c>
      <c r="L177" s="33"/>
      <c r="M177" s="33"/>
      <c r="N177" s="33">
        <v>1491.11</v>
      </c>
      <c r="O177" s="29" t="s">
        <v>271</v>
      </c>
    </row>
    <row r="178" spans="1:15" ht="22.5" outlineLevel="2" x14ac:dyDescent="0.25">
      <c r="A178" s="16">
        <v>50</v>
      </c>
      <c r="B178" s="17">
        <v>44761</v>
      </c>
      <c r="C178" s="18" t="s">
        <v>83</v>
      </c>
      <c r="D178" s="19" t="s">
        <v>24</v>
      </c>
      <c r="E178" s="20" t="s">
        <v>272</v>
      </c>
      <c r="F178" s="21">
        <v>44765.510416666664</v>
      </c>
      <c r="G178" s="21" t="s">
        <v>40</v>
      </c>
      <c r="H178" s="22" t="s">
        <v>273</v>
      </c>
      <c r="I178" s="23" t="s">
        <v>274</v>
      </c>
      <c r="J178" s="24">
        <v>1619.53</v>
      </c>
      <c r="K178" s="24">
        <v>42.35</v>
      </c>
      <c r="L178" s="24"/>
      <c r="M178" s="24"/>
      <c r="N178" s="24">
        <v>1661.8799999999999</v>
      </c>
      <c r="O178" s="20" t="s">
        <v>271</v>
      </c>
    </row>
    <row r="179" spans="1:15" ht="18" customHeight="1" outlineLevel="2" x14ac:dyDescent="0.25">
      <c r="A179" s="16">
        <v>153</v>
      </c>
      <c r="B179" s="17">
        <v>44852</v>
      </c>
      <c r="C179" s="18" t="s">
        <v>83</v>
      </c>
      <c r="D179" s="19" t="s">
        <v>24</v>
      </c>
      <c r="E179" s="20" t="s">
        <v>84</v>
      </c>
      <c r="F179" s="21">
        <v>44867.802083333336</v>
      </c>
      <c r="G179" s="21" t="s">
        <v>40</v>
      </c>
      <c r="H179" s="22" t="s">
        <v>85</v>
      </c>
      <c r="I179" s="23" t="s">
        <v>86</v>
      </c>
      <c r="J179" s="24">
        <v>287.75</v>
      </c>
      <c r="K179" s="24">
        <v>32.950000000000003</v>
      </c>
      <c r="L179" s="24"/>
      <c r="M179" s="24"/>
      <c r="N179" s="24">
        <v>320.7</v>
      </c>
      <c r="O179" s="20" t="s">
        <v>76</v>
      </c>
    </row>
    <row r="180" spans="1:15" ht="18" customHeight="1" outlineLevel="2" x14ac:dyDescent="0.25">
      <c r="A180" s="16">
        <v>154</v>
      </c>
      <c r="B180" s="17">
        <v>44852</v>
      </c>
      <c r="C180" s="18" t="s">
        <v>83</v>
      </c>
      <c r="D180" s="19" t="s">
        <v>24</v>
      </c>
      <c r="E180" s="20" t="s">
        <v>87</v>
      </c>
      <c r="F180" s="21">
        <v>44870.652777777781</v>
      </c>
      <c r="G180" s="21" t="s">
        <v>40</v>
      </c>
      <c r="H180" s="22" t="s">
        <v>26</v>
      </c>
      <c r="I180" s="23" t="s">
        <v>88</v>
      </c>
      <c r="J180" s="24">
        <v>310.20999999999998</v>
      </c>
      <c r="K180" s="24">
        <v>40.26</v>
      </c>
      <c r="L180" s="24"/>
      <c r="M180" s="24"/>
      <c r="N180" s="24">
        <v>350.46999999999997</v>
      </c>
      <c r="O180" s="20" t="s">
        <v>76</v>
      </c>
    </row>
    <row r="181" spans="1:15" outlineLevel="1" x14ac:dyDescent="0.25">
      <c r="A181" s="40"/>
      <c r="B181" s="41"/>
      <c r="C181" s="42" t="s">
        <v>422</v>
      </c>
      <c r="D181" s="34"/>
      <c r="E181" s="35"/>
      <c r="F181" s="36"/>
      <c r="G181" s="36"/>
      <c r="H181" s="37"/>
      <c r="I181" s="38"/>
      <c r="J181" s="39">
        <f>SUBTOTAL(9,J176:J180)</f>
        <v>7859.5899999999992</v>
      </c>
      <c r="K181" s="39">
        <f>SUBTOTAL(9,K176:K180)</f>
        <v>224.42000000000002</v>
      </c>
      <c r="L181" s="39">
        <f>SUBTOTAL(9,L176:L180)</f>
        <v>0</v>
      </c>
      <c r="M181" s="39">
        <f>SUBTOTAL(9,M176:M180)</f>
        <v>0</v>
      </c>
      <c r="N181" s="39">
        <f>SUBTOTAL(9,N176:N180)</f>
        <v>8084.0099999999993</v>
      </c>
      <c r="O181" s="35"/>
    </row>
    <row r="182" spans="1:15" ht="45" outlineLevel="2" x14ac:dyDescent="0.25">
      <c r="A182" s="16">
        <v>1</v>
      </c>
      <c r="B182" s="17">
        <v>44579</v>
      </c>
      <c r="C182" s="18" t="s">
        <v>45</v>
      </c>
      <c r="D182" s="19" t="str">
        <f>IFERROR(VLOOKUP(C182,[1]Dados!A:B,2,),"-")</f>
        <v>Conselheiro</v>
      </c>
      <c r="E182" s="20" t="s">
        <v>174</v>
      </c>
      <c r="F182" s="21">
        <v>44609.246527777781</v>
      </c>
      <c r="G182" s="21">
        <v>44611.25</v>
      </c>
      <c r="H182" s="22" t="s">
        <v>26</v>
      </c>
      <c r="I182" s="23" t="s">
        <v>175</v>
      </c>
      <c r="J182" s="24">
        <v>584.85</v>
      </c>
      <c r="K182" s="24">
        <v>75.91</v>
      </c>
      <c r="L182" s="24">
        <v>90</v>
      </c>
      <c r="M182" s="24"/>
      <c r="N182" s="24">
        <v>750.76</v>
      </c>
      <c r="O182" s="20" t="s">
        <v>176</v>
      </c>
    </row>
    <row r="183" spans="1:15" ht="24" outlineLevel="2" x14ac:dyDescent="0.25">
      <c r="A183" s="25">
        <v>2</v>
      </c>
      <c r="B183" s="26">
        <v>44579</v>
      </c>
      <c r="C183" s="27" t="s">
        <v>45</v>
      </c>
      <c r="D183" s="28" t="str">
        <f>IFERROR(VLOOKUP(C183,[1]Dados!A:B,2,),"-")</f>
        <v>Conselheiro</v>
      </c>
      <c r="E183" s="29" t="s">
        <v>93</v>
      </c>
      <c r="F183" s="30">
        <v>44613.847222222219</v>
      </c>
      <c r="G183" s="30" t="s">
        <v>40</v>
      </c>
      <c r="H183" s="31" t="s">
        <v>26</v>
      </c>
      <c r="I183" s="32" t="s">
        <v>177</v>
      </c>
      <c r="J183" s="33">
        <v>235.39</v>
      </c>
      <c r="K183" s="33">
        <v>39.93</v>
      </c>
      <c r="L183" s="33">
        <v>45</v>
      </c>
      <c r="M183" s="33"/>
      <c r="N183" s="33">
        <v>320.32</v>
      </c>
      <c r="O183" s="29" t="s">
        <v>178</v>
      </c>
    </row>
    <row r="184" spans="1:15" ht="24" outlineLevel="2" x14ac:dyDescent="0.25">
      <c r="A184" s="16">
        <v>11</v>
      </c>
      <c r="B184" s="17">
        <v>44641</v>
      </c>
      <c r="C184" s="18" t="s">
        <v>45</v>
      </c>
      <c r="D184" s="19" t="str">
        <f>IFERROR(VLOOKUP(C184,[1]Dados!A:B,2,),"-")</f>
        <v>Conselheiro</v>
      </c>
      <c r="E184" s="20" t="s">
        <v>146</v>
      </c>
      <c r="F184" s="21">
        <v>44676.989583333336</v>
      </c>
      <c r="G184" s="21">
        <v>44678.868055555555</v>
      </c>
      <c r="H184" s="22" t="s">
        <v>35</v>
      </c>
      <c r="I184" s="23" t="s">
        <v>199</v>
      </c>
      <c r="J184" s="24">
        <v>649.71</v>
      </c>
      <c r="K184" s="24">
        <v>74.53</v>
      </c>
      <c r="L184" s="24"/>
      <c r="M184" s="24"/>
      <c r="N184" s="24">
        <v>724.24</v>
      </c>
      <c r="O184" s="20" t="s">
        <v>200</v>
      </c>
    </row>
    <row r="185" spans="1:15" ht="24" outlineLevel="2" x14ac:dyDescent="0.25">
      <c r="A185" s="16">
        <v>19</v>
      </c>
      <c r="B185" s="17">
        <v>44671</v>
      </c>
      <c r="C185" s="18" t="s">
        <v>45</v>
      </c>
      <c r="D185" s="19" t="s">
        <v>24</v>
      </c>
      <c r="E185" s="20" t="s">
        <v>131</v>
      </c>
      <c r="F185" s="21">
        <v>44695.322916666664</v>
      </c>
      <c r="G185" s="21">
        <v>44699.722222222219</v>
      </c>
      <c r="H185" s="22" t="s">
        <v>66</v>
      </c>
      <c r="I185" s="23" t="s">
        <v>212</v>
      </c>
      <c r="J185" s="24">
        <v>1307.3599999999999</v>
      </c>
      <c r="K185" s="24">
        <v>83.07</v>
      </c>
      <c r="L185" s="24"/>
      <c r="M185" s="24"/>
      <c r="N185" s="24">
        <v>1390.4299999999998</v>
      </c>
      <c r="O185" s="20" t="s">
        <v>129</v>
      </c>
    </row>
    <row r="186" spans="1:15" ht="24" outlineLevel="2" x14ac:dyDescent="0.25">
      <c r="A186" s="16">
        <v>20</v>
      </c>
      <c r="B186" s="17">
        <v>44673</v>
      </c>
      <c r="C186" s="18" t="s">
        <v>45</v>
      </c>
      <c r="D186" s="19" t="s">
        <v>24</v>
      </c>
      <c r="E186" s="20" t="s">
        <v>73</v>
      </c>
      <c r="F186" s="21">
        <v>44706.864583333336</v>
      </c>
      <c r="G186" s="21">
        <v>44710.291666666664</v>
      </c>
      <c r="H186" s="22" t="s">
        <v>31</v>
      </c>
      <c r="I186" s="23" t="s">
        <v>213</v>
      </c>
      <c r="J186" s="24">
        <v>509.07</v>
      </c>
      <c r="K186" s="24">
        <v>81.510000000000005</v>
      </c>
      <c r="L186" s="24"/>
      <c r="M186" s="24"/>
      <c r="N186" s="24">
        <v>590.58000000000004</v>
      </c>
      <c r="O186" s="20" t="s">
        <v>133</v>
      </c>
    </row>
    <row r="187" spans="1:15" ht="24" outlineLevel="2" x14ac:dyDescent="0.25">
      <c r="A187" s="16">
        <v>34</v>
      </c>
      <c r="B187" s="17">
        <v>44704</v>
      </c>
      <c r="C187" s="18" t="s">
        <v>45</v>
      </c>
      <c r="D187" s="19" t="s">
        <v>24</v>
      </c>
      <c r="E187" s="20" t="s">
        <v>161</v>
      </c>
      <c r="F187" s="21">
        <v>44755.232638888891</v>
      </c>
      <c r="G187" s="21">
        <v>44759.892361111109</v>
      </c>
      <c r="H187" s="22" t="s">
        <v>35</v>
      </c>
      <c r="I187" s="23" t="s">
        <v>232</v>
      </c>
      <c r="J187" s="24">
        <v>1254</v>
      </c>
      <c r="K187" s="24">
        <v>76.58</v>
      </c>
      <c r="L187" s="24"/>
      <c r="M187" s="24"/>
      <c r="N187" s="24">
        <v>1330.58</v>
      </c>
      <c r="O187" s="20" t="s">
        <v>233</v>
      </c>
    </row>
    <row r="188" spans="1:15" ht="24" outlineLevel="2" x14ac:dyDescent="0.25">
      <c r="A188" s="25">
        <v>35</v>
      </c>
      <c r="B188" s="26">
        <v>44732</v>
      </c>
      <c r="C188" s="27" t="s">
        <v>45</v>
      </c>
      <c r="D188" s="28" t="s">
        <v>24</v>
      </c>
      <c r="E188" s="29" t="s">
        <v>234</v>
      </c>
      <c r="F188" s="30">
        <v>44790.315972222219</v>
      </c>
      <c r="G188" s="30">
        <v>44793.885416666664</v>
      </c>
      <c r="H188" s="31" t="s">
        <v>26</v>
      </c>
      <c r="I188" s="32" t="s">
        <v>235</v>
      </c>
      <c r="J188" s="33">
        <v>1334.48</v>
      </c>
      <c r="K188" s="33">
        <v>75.91</v>
      </c>
      <c r="L188" s="33"/>
      <c r="M188" s="33"/>
      <c r="N188" s="33">
        <v>1410.39</v>
      </c>
      <c r="O188" s="29" t="s">
        <v>236</v>
      </c>
    </row>
    <row r="189" spans="1:15" ht="24" outlineLevel="2" x14ac:dyDescent="0.25">
      <c r="A189" s="16">
        <v>36</v>
      </c>
      <c r="B189" s="17">
        <v>44732</v>
      </c>
      <c r="C189" s="18" t="s">
        <v>45</v>
      </c>
      <c r="D189" s="19" t="s">
        <v>24</v>
      </c>
      <c r="E189" s="20" t="s">
        <v>237</v>
      </c>
      <c r="F189" s="21">
        <v>44804.833333333336</v>
      </c>
      <c r="G189" s="21">
        <v>44808.868055555555</v>
      </c>
      <c r="H189" s="22" t="s">
        <v>35</v>
      </c>
      <c r="I189" s="23" t="s">
        <v>238</v>
      </c>
      <c r="J189" s="24">
        <v>476.86</v>
      </c>
      <c r="K189" s="24">
        <v>74.53</v>
      </c>
      <c r="L189" s="24"/>
      <c r="M189" s="24"/>
      <c r="N189" s="24">
        <v>551.39</v>
      </c>
      <c r="O189" s="20" t="s">
        <v>239</v>
      </c>
    </row>
    <row r="190" spans="1:15" ht="24" outlineLevel="2" x14ac:dyDescent="0.25">
      <c r="A190" s="16">
        <v>39</v>
      </c>
      <c r="B190" s="17">
        <v>44735</v>
      </c>
      <c r="C190" s="18" t="s">
        <v>45</v>
      </c>
      <c r="D190" s="19" t="s">
        <v>24</v>
      </c>
      <c r="E190" s="20" t="s">
        <v>234</v>
      </c>
      <c r="F190" s="21">
        <v>44762.826388888891</v>
      </c>
      <c r="G190" s="21">
        <v>44766.649305555555</v>
      </c>
      <c r="H190" s="22" t="s">
        <v>35</v>
      </c>
      <c r="I190" s="23" t="s">
        <v>246</v>
      </c>
      <c r="J190" s="24">
        <v>1315.43</v>
      </c>
      <c r="K190" s="24">
        <v>75.91</v>
      </c>
      <c r="L190" s="24"/>
      <c r="M190" s="24"/>
      <c r="N190" s="24">
        <v>1391.3400000000001</v>
      </c>
      <c r="O190" s="20" t="s">
        <v>247</v>
      </c>
    </row>
    <row r="191" spans="1:15" ht="24" outlineLevel="2" x14ac:dyDescent="0.25">
      <c r="A191" s="16">
        <v>47</v>
      </c>
      <c r="B191" s="17">
        <v>44747</v>
      </c>
      <c r="C191" s="18" t="s">
        <v>45</v>
      </c>
      <c r="D191" s="19" t="s">
        <v>24</v>
      </c>
      <c r="E191" s="20" t="s">
        <v>264</v>
      </c>
      <c r="F191" s="21">
        <v>44797.236111111109</v>
      </c>
      <c r="G191" s="21">
        <v>44800.694444444445</v>
      </c>
      <c r="H191" s="22" t="s">
        <v>31</v>
      </c>
      <c r="I191" s="23" t="s">
        <v>265</v>
      </c>
      <c r="J191" s="24">
        <v>1777.33</v>
      </c>
      <c r="K191" s="24">
        <v>89.37</v>
      </c>
      <c r="L191" s="24"/>
      <c r="M191" s="24"/>
      <c r="N191" s="24">
        <v>1866.6999999999998</v>
      </c>
      <c r="O191" s="20" t="s">
        <v>266</v>
      </c>
    </row>
    <row r="192" spans="1:15" ht="24" outlineLevel="2" x14ac:dyDescent="0.25">
      <c r="A192" s="16">
        <v>51</v>
      </c>
      <c r="B192" s="17">
        <v>44768</v>
      </c>
      <c r="C192" s="18" t="s">
        <v>45</v>
      </c>
      <c r="D192" s="19" t="s">
        <v>24</v>
      </c>
      <c r="E192" s="20" t="s">
        <v>155</v>
      </c>
      <c r="F192" s="21">
        <v>44815.236111111109</v>
      </c>
      <c r="G192" s="21">
        <v>44818.75</v>
      </c>
      <c r="H192" s="22" t="s">
        <v>31</v>
      </c>
      <c r="I192" s="23" t="s">
        <v>276</v>
      </c>
      <c r="J192" s="24">
        <v>1037.33</v>
      </c>
      <c r="K192" s="24">
        <v>89.81</v>
      </c>
      <c r="L192" s="24"/>
      <c r="M192" s="24"/>
      <c r="N192" s="24">
        <v>1127.1399999999999</v>
      </c>
      <c r="O192" s="20" t="s">
        <v>152</v>
      </c>
    </row>
    <row r="193" spans="1:15" ht="24" outlineLevel="2" x14ac:dyDescent="0.25">
      <c r="A193" s="25">
        <v>80</v>
      </c>
      <c r="B193" s="26">
        <v>44792</v>
      </c>
      <c r="C193" s="27" t="s">
        <v>45</v>
      </c>
      <c r="D193" s="28" t="s">
        <v>24</v>
      </c>
      <c r="E193" s="29" t="s">
        <v>316</v>
      </c>
      <c r="F193" s="30">
        <v>44823.642361111109</v>
      </c>
      <c r="G193" s="30" t="s">
        <v>40</v>
      </c>
      <c r="H193" s="31" t="s">
        <v>26</v>
      </c>
      <c r="I193" s="32" t="s">
        <v>317</v>
      </c>
      <c r="J193" s="33">
        <v>981.2</v>
      </c>
      <c r="K193" s="33">
        <v>41.58</v>
      </c>
      <c r="L193" s="33"/>
      <c r="M193" s="33"/>
      <c r="N193" s="33">
        <v>1022.7800000000001</v>
      </c>
      <c r="O193" s="29" t="s">
        <v>318</v>
      </c>
    </row>
    <row r="194" spans="1:15" ht="24" outlineLevel="2" x14ac:dyDescent="0.25">
      <c r="A194" s="16">
        <v>81</v>
      </c>
      <c r="B194" s="17">
        <v>44792</v>
      </c>
      <c r="C194" s="18" t="s">
        <v>45</v>
      </c>
      <c r="D194" s="19" t="s">
        <v>24</v>
      </c>
      <c r="E194" s="20" t="s">
        <v>319</v>
      </c>
      <c r="F194" s="21">
        <v>44826.586805555555</v>
      </c>
      <c r="G194" s="21" t="s">
        <v>40</v>
      </c>
      <c r="H194" s="22" t="s">
        <v>31</v>
      </c>
      <c r="I194" s="23" t="s">
        <v>320</v>
      </c>
      <c r="J194" s="24">
        <v>623.87</v>
      </c>
      <c r="K194" s="24">
        <v>39.93</v>
      </c>
      <c r="L194" s="24"/>
      <c r="M194" s="24"/>
      <c r="N194" s="24">
        <v>663.8</v>
      </c>
      <c r="O194" s="20" t="s">
        <v>318</v>
      </c>
    </row>
    <row r="195" spans="1:15" ht="24" outlineLevel="2" x14ac:dyDescent="0.25">
      <c r="A195" s="16">
        <v>93</v>
      </c>
      <c r="B195" s="17">
        <v>44796</v>
      </c>
      <c r="C195" s="18" t="s">
        <v>45</v>
      </c>
      <c r="D195" s="19" t="s">
        <v>24</v>
      </c>
      <c r="E195" s="20" t="s">
        <v>333</v>
      </c>
      <c r="F195" s="21">
        <v>44880.423611111109</v>
      </c>
      <c r="G195" s="21" t="s">
        <v>40</v>
      </c>
      <c r="H195" s="22" t="s">
        <v>35</v>
      </c>
      <c r="I195" s="23" t="s">
        <v>334</v>
      </c>
      <c r="J195" s="24">
        <v>737</v>
      </c>
      <c r="K195" s="24">
        <v>41.58</v>
      </c>
      <c r="L195" s="24"/>
      <c r="M195" s="24"/>
      <c r="N195" s="24">
        <v>778.58</v>
      </c>
      <c r="O195" s="20" t="s">
        <v>335</v>
      </c>
    </row>
    <row r="196" spans="1:15" ht="24" outlineLevel="2" x14ac:dyDescent="0.25">
      <c r="A196" s="16">
        <v>94</v>
      </c>
      <c r="B196" s="17">
        <v>44796</v>
      </c>
      <c r="C196" s="18" t="s">
        <v>45</v>
      </c>
      <c r="D196" s="19" t="s">
        <v>24</v>
      </c>
      <c r="E196" s="20" t="s">
        <v>336</v>
      </c>
      <c r="F196" s="21">
        <v>44882.253472222219</v>
      </c>
      <c r="G196" s="21" t="s">
        <v>40</v>
      </c>
      <c r="H196" s="22" t="s">
        <v>26</v>
      </c>
      <c r="I196" s="23" t="s">
        <v>337</v>
      </c>
      <c r="J196" s="24">
        <v>368</v>
      </c>
      <c r="K196" s="24">
        <v>41.05</v>
      </c>
      <c r="L196" s="24"/>
      <c r="M196" s="24"/>
      <c r="N196" s="24">
        <v>409.05</v>
      </c>
      <c r="O196" s="20" t="s">
        <v>335</v>
      </c>
    </row>
    <row r="197" spans="1:15" ht="24" outlineLevel="2" x14ac:dyDescent="0.25">
      <c r="A197" s="25">
        <v>114</v>
      </c>
      <c r="B197" s="26">
        <v>44813</v>
      </c>
      <c r="C197" s="27" t="s">
        <v>45</v>
      </c>
      <c r="D197" s="28" t="s">
        <v>24</v>
      </c>
      <c r="E197" s="29" t="s">
        <v>25</v>
      </c>
      <c r="F197" s="30">
        <v>44872.236111111109</v>
      </c>
      <c r="G197" s="30">
        <v>44874.826388888891</v>
      </c>
      <c r="H197" s="31" t="s">
        <v>31</v>
      </c>
      <c r="I197" s="32" t="s">
        <v>371</v>
      </c>
      <c r="J197" s="33">
        <v>1050.4000000000001</v>
      </c>
      <c r="K197" s="33">
        <v>85.13</v>
      </c>
      <c r="L197" s="33"/>
      <c r="M197" s="33"/>
      <c r="N197" s="33">
        <v>1135.5300000000002</v>
      </c>
      <c r="O197" s="29" t="s">
        <v>166</v>
      </c>
    </row>
    <row r="198" spans="1:15" ht="24" outlineLevel="2" x14ac:dyDescent="0.25">
      <c r="A198" s="16">
        <v>126</v>
      </c>
      <c r="B198" s="17">
        <v>44830</v>
      </c>
      <c r="C198" s="18" t="s">
        <v>45</v>
      </c>
      <c r="D198" s="19" t="s">
        <v>24</v>
      </c>
      <c r="E198" s="20" t="s">
        <v>384</v>
      </c>
      <c r="F198" s="21">
        <v>44914.895833333336</v>
      </c>
      <c r="G198" s="21" t="s">
        <v>40</v>
      </c>
      <c r="H198" s="22" t="s">
        <v>26</v>
      </c>
      <c r="I198" s="23" t="s">
        <v>385</v>
      </c>
      <c r="J198" s="24">
        <v>416.93</v>
      </c>
      <c r="K198" s="24">
        <v>39.93</v>
      </c>
      <c r="L198" s="24"/>
      <c r="M198" s="24"/>
      <c r="N198" s="24">
        <v>456.86</v>
      </c>
      <c r="O198" s="20" t="s">
        <v>386</v>
      </c>
    </row>
    <row r="199" spans="1:15" ht="24" outlineLevel="2" x14ac:dyDescent="0.25">
      <c r="A199" s="16">
        <v>129</v>
      </c>
      <c r="B199" s="17">
        <v>44831</v>
      </c>
      <c r="C199" s="18" t="s">
        <v>45</v>
      </c>
      <c r="D199" s="19" t="s">
        <v>24</v>
      </c>
      <c r="E199" s="20" t="s">
        <v>392</v>
      </c>
      <c r="F199" s="21">
        <v>44911.222222222219</v>
      </c>
      <c r="G199" s="21" t="s">
        <v>40</v>
      </c>
      <c r="H199" s="22" t="s">
        <v>35</v>
      </c>
      <c r="I199" s="23" t="s">
        <v>393</v>
      </c>
      <c r="J199" s="24">
        <v>485.57</v>
      </c>
      <c r="K199" s="24">
        <v>46.57</v>
      </c>
      <c r="L199" s="24"/>
      <c r="M199" s="24"/>
      <c r="N199" s="24">
        <v>532.14</v>
      </c>
      <c r="O199" s="20" t="s">
        <v>386</v>
      </c>
    </row>
    <row r="200" spans="1:15" ht="33.75" outlineLevel="2" x14ac:dyDescent="0.25">
      <c r="A200" s="16">
        <v>141</v>
      </c>
      <c r="B200" s="17">
        <v>44845</v>
      </c>
      <c r="C200" s="18" t="s">
        <v>45</v>
      </c>
      <c r="D200" s="19" t="s">
        <v>24</v>
      </c>
      <c r="E200" s="20" t="s">
        <v>46</v>
      </c>
      <c r="F200" s="21">
        <v>44872.236111111109</v>
      </c>
      <c r="G200" s="21">
        <v>44875.850694444445</v>
      </c>
      <c r="H200" s="22" t="s">
        <v>31</v>
      </c>
      <c r="I200" s="23" t="s">
        <v>47</v>
      </c>
      <c r="J200" s="24">
        <v>0</v>
      </c>
      <c r="K200" s="24">
        <v>0</v>
      </c>
      <c r="L200" s="24">
        <v>0</v>
      </c>
      <c r="M200" s="24">
        <v>648</v>
      </c>
      <c r="N200" s="24">
        <v>648</v>
      </c>
      <c r="O200" s="20" t="s">
        <v>48</v>
      </c>
    </row>
    <row r="201" spans="1:15" ht="24" outlineLevel="2" x14ac:dyDescent="0.25">
      <c r="A201" s="16">
        <v>168</v>
      </c>
      <c r="B201" s="17">
        <v>44859</v>
      </c>
      <c r="C201" s="18" t="s">
        <v>45</v>
      </c>
      <c r="D201" s="19" t="s">
        <v>24</v>
      </c>
      <c r="E201" s="20" t="s">
        <v>117</v>
      </c>
      <c r="F201" s="21">
        <v>44579.826388888891</v>
      </c>
      <c r="G201" s="21">
        <v>44584.75</v>
      </c>
      <c r="H201" s="22" t="s">
        <v>35</v>
      </c>
      <c r="I201" s="23" t="s">
        <v>118</v>
      </c>
      <c r="J201" s="24">
        <v>2445.4</v>
      </c>
      <c r="K201" s="24">
        <v>87.02</v>
      </c>
      <c r="L201" s="24"/>
      <c r="M201" s="24"/>
      <c r="N201" s="24">
        <v>2532.42</v>
      </c>
      <c r="O201" s="20" t="s">
        <v>119</v>
      </c>
    </row>
    <row r="202" spans="1:15" outlineLevel="1" x14ac:dyDescent="0.25">
      <c r="A202" s="40"/>
      <c r="B202" s="41"/>
      <c r="C202" s="42" t="s">
        <v>423</v>
      </c>
      <c r="D202" s="34"/>
      <c r="E202" s="35"/>
      <c r="F202" s="36"/>
      <c r="G202" s="36"/>
      <c r="H202" s="37"/>
      <c r="I202" s="38"/>
      <c r="J202" s="39">
        <f>SUBTOTAL(9,J182:J201)</f>
        <v>17590.18</v>
      </c>
      <c r="K202" s="39">
        <f>SUBTOTAL(9,K182:K201)</f>
        <v>1259.8499999999999</v>
      </c>
      <c r="L202" s="39">
        <f>SUBTOTAL(9,L182:L201)</f>
        <v>135</v>
      </c>
      <c r="M202" s="39">
        <f>SUBTOTAL(9,M182:M201)</f>
        <v>648</v>
      </c>
      <c r="N202" s="39">
        <f>SUBTOTAL(9,N182:N201)</f>
        <v>19633.03</v>
      </c>
      <c r="O202" s="35"/>
    </row>
    <row r="203" spans="1:15" ht="22.5" outlineLevel="2" x14ac:dyDescent="0.25">
      <c r="A203" s="16">
        <v>48</v>
      </c>
      <c r="B203" s="17">
        <v>44748</v>
      </c>
      <c r="C203" s="18" t="s">
        <v>63</v>
      </c>
      <c r="D203" s="19" t="s">
        <v>64</v>
      </c>
      <c r="E203" s="20" t="s">
        <v>267</v>
      </c>
      <c r="F203" s="21">
        <v>44749.545138888891</v>
      </c>
      <c r="G203" s="21">
        <v>44751.725694444445</v>
      </c>
      <c r="H203" s="22" t="s">
        <v>31</v>
      </c>
      <c r="I203" s="23" t="s">
        <v>268</v>
      </c>
      <c r="J203" s="24">
        <v>2390.9</v>
      </c>
      <c r="K203" s="24">
        <v>111.43</v>
      </c>
      <c r="L203" s="24"/>
      <c r="M203" s="24"/>
      <c r="N203" s="24">
        <v>2502.33</v>
      </c>
      <c r="O203" s="20" t="s">
        <v>243</v>
      </c>
    </row>
    <row r="204" spans="1:15" ht="22.5" outlineLevel="2" x14ac:dyDescent="0.25">
      <c r="A204" s="16">
        <v>148</v>
      </c>
      <c r="B204" s="17">
        <v>44848</v>
      </c>
      <c r="C204" s="18" t="s">
        <v>63</v>
      </c>
      <c r="D204" s="19" t="s">
        <v>64</v>
      </c>
      <c r="E204" s="20" t="s">
        <v>65</v>
      </c>
      <c r="F204" s="21">
        <v>44881.569444444445</v>
      </c>
      <c r="G204" s="21">
        <v>44852.385416666664</v>
      </c>
      <c r="H204" s="22" t="s">
        <v>66</v>
      </c>
      <c r="I204" s="23" t="s">
        <v>67</v>
      </c>
      <c r="J204" s="24">
        <v>1321.12</v>
      </c>
      <c r="K204" s="24">
        <v>85.13</v>
      </c>
      <c r="L204" s="24"/>
      <c r="M204" s="24"/>
      <c r="N204" s="24">
        <v>1406.25</v>
      </c>
      <c r="O204" s="20" t="s">
        <v>68</v>
      </c>
    </row>
    <row r="205" spans="1:15" outlineLevel="1" x14ac:dyDescent="0.25">
      <c r="A205" s="40"/>
      <c r="B205" s="41"/>
      <c r="C205" s="42" t="s">
        <v>425</v>
      </c>
      <c r="D205" s="34"/>
      <c r="E205" s="35"/>
      <c r="F205" s="36"/>
      <c r="G205" s="36"/>
      <c r="H205" s="37"/>
      <c r="I205" s="38"/>
      <c r="J205" s="39">
        <f>SUBTOTAL(9,J203:J204)</f>
        <v>3712.02</v>
      </c>
      <c r="K205" s="39">
        <f>SUBTOTAL(9,K203:K204)</f>
        <v>196.56</v>
      </c>
      <c r="L205" s="39">
        <f>SUBTOTAL(9,L203:L204)</f>
        <v>0</v>
      </c>
      <c r="M205" s="39">
        <f>SUBTOTAL(9,M203:M204)</f>
        <v>0</v>
      </c>
      <c r="N205" s="39">
        <f>SUBTOTAL(9,N203:N204)</f>
        <v>3908.58</v>
      </c>
      <c r="O205" s="35"/>
    </row>
    <row r="206" spans="1:15" ht="22.5" outlineLevel="2" x14ac:dyDescent="0.25">
      <c r="A206" s="16">
        <v>76</v>
      </c>
      <c r="B206" s="17">
        <v>44790</v>
      </c>
      <c r="C206" s="18" t="s">
        <v>311</v>
      </c>
      <c r="D206" s="19" t="s">
        <v>64</v>
      </c>
      <c r="E206" s="20" t="s">
        <v>312</v>
      </c>
      <c r="F206" s="21">
        <v>44804.541666666664</v>
      </c>
      <c r="G206" s="21" t="s">
        <v>40</v>
      </c>
      <c r="H206" s="22" t="s">
        <v>41</v>
      </c>
      <c r="I206" s="23" t="s">
        <v>313</v>
      </c>
      <c r="J206" s="24">
        <v>834.14</v>
      </c>
      <c r="K206" s="24">
        <v>41.58</v>
      </c>
      <c r="L206" s="24"/>
      <c r="M206" s="24"/>
      <c r="N206" s="24">
        <v>875.72</v>
      </c>
      <c r="O206" s="20" t="s">
        <v>148</v>
      </c>
    </row>
    <row r="207" spans="1:15" ht="22.5" outlineLevel="2" x14ac:dyDescent="0.25">
      <c r="A207" s="16">
        <v>77</v>
      </c>
      <c r="B207" s="17">
        <v>44790</v>
      </c>
      <c r="C207" s="18" t="s">
        <v>311</v>
      </c>
      <c r="D207" s="19" t="s">
        <v>64</v>
      </c>
      <c r="E207" s="20" t="s">
        <v>314</v>
      </c>
      <c r="F207" s="21">
        <v>44806.809027777781</v>
      </c>
      <c r="G207" s="21" t="s">
        <v>40</v>
      </c>
      <c r="H207" s="22" t="s">
        <v>31</v>
      </c>
      <c r="I207" s="23" t="s">
        <v>315</v>
      </c>
      <c r="J207" s="24">
        <v>1239.8699999999999</v>
      </c>
      <c r="K207" s="24">
        <v>32.950000000000003</v>
      </c>
      <c r="L207" s="24"/>
      <c r="M207" s="24"/>
      <c r="N207" s="24">
        <v>1272.82</v>
      </c>
      <c r="O207" s="20" t="s">
        <v>148</v>
      </c>
    </row>
    <row r="208" spans="1:15" outlineLevel="1" x14ac:dyDescent="0.25">
      <c r="A208" s="40"/>
      <c r="B208" s="41"/>
      <c r="C208" s="42" t="s">
        <v>454</v>
      </c>
      <c r="D208" s="34"/>
      <c r="E208" s="35"/>
      <c r="F208" s="36"/>
      <c r="G208" s="36"/>
      <c r="H208" s="37"/>
      <c r="I208" s="38"/>
      <c r="J208" s="39">
        <f>SUBTOTAL(9,J206:J207)</f>
        <v>2074.0099999999998</v>
      </c>
      <c r="K208" s="39">
        <f>SUBTOTAL(9,K206:K207)</f>
        <v>74.53</v>
      </c>
      <c r="L208" s="39">
        <f>SUBTOTAL(9,L206:L207)</f>
        <v>0</v>
      </c>
      <c r="M208" s="39">
        <f>SUBTOTAL(9,M206:M207)</f>
        <v>0</v>
      </c>
      <c r="N208" s="39">
        <f>SUBTOTAL(9,N206:N207)</f>
        <v>2148.54</v>
      </c>
      <c r="O208" s="35"/>
    </row>
    <row r="209" spans="1:15" ht="22.5" outlineLevel="2" x14ac:dyDescent="0.25">
      <c r="A209" s="16">
        <v>13</v>
      </c>
      <c r="B209" s="17">
        <v>44645</v>
      </c>
      <c r="C209" s="18" t="s">
        <v>23</v>
      </c>
      <c r="D209" s="19" t="str">
        <f>IFERROR(VLOOKUP(C209,[1]Dados!A:B,2,),"-")</f>
        <v>Conselheiro</v>
      </c>
      <c r="E209" s="20" t="s">
        <v>25</v>
      </c>
      <c r="F209" s="21">
        <v>44658.236111111109</v>
      </c>
      <c r="G209" s="21">
        <v>44661.340277777781</v>
      </c>
      <c r="H209" s="22" t="s">
        <v>31</v>
      </c>
      <c r="I209" s="23" t="s">
        <v>202</v>
      </c>
      <c r="J209" s="24">
        <v>1954.88</v>
      </c>
      <c r="K209" s="24">
        <v>75.91</v>
      </c>
      <c r="L209" s="24"/>
      <c r="M209" s="24"/>
      <c r="N209" s="24">
        <v>2030.7900000000002</v>
      </c>
      <c r="O209" s="20" t="s">
        <v>203</v>
      </c>
    </row>
    <row r="210" spans="1:15" ht="22.5" outlineLevel="2" x14ac:dyDescent="0.25">
      <c r="A210" s="16">
        <v>28</v>
      </c>
      <c r="B210" s="17">
        <v>44691</v>
      </c>
      <c r="C210" s="18" t="s">
        <v>23</v>
      </c>
      <c r="D210" s="19" t="s">
        <v>24</v>
      </c>
      <c r="E210" s="20" t="s">
        <v>222</v>
      </c>
      <c r="F210" s="21">
        <v>44705.5</v>
      </c>
      <c r="G210" s="21" t="s">
        <v>40</v>
      </c>
      <c r="H210" s="22" t="s">
        <v>66</v>
      </c>
      <c r="I210" s="23" t="s">
        <v>223</v>
      </c>
      <c r="J210" s="24">
        <v>1149.25</v>
      </c>
      <c r="K210" s="24">
        <v>41.58</v>
      </c>
      <c r="L210" s="24"/>
      <c r="M210" s="24"/>
      <c r="N210" s="24">
        <v>1190.83</v>
      </c>
      <c r="O210" s="20" t="s">
        <v>224</v>
      </c>
    </row>
    <row r="211" spans="1:15" ht="22.5" outlineLevel="2" x14ac:dyDescent="0.25">
      <c r="A211" s="16">
        <v>30</v>
      </c>
      <c r="B211" s="17">
        <v>44691</v>
      </c>
      <c r="C211" s="18" t="s">
        <v>23</v>
      </c>
      <c r="D211" s="19" t="s">
        <v>24</v>
      </c>
      <c r="E211" s="20" t="s">
        <v>225</v>
      </c>
      <c r="F211" s="21">
        <v>44709.5</v>
      </c>
      <c r="G211" s="21" t="s">
        <v>40</v>
      </c>
      <c r="H211" s="22" t="s">
        <v>85</v>
      </c>
      <c r="I211" s="23" t="s">
        <v>226</v>
      </c>
      <c r="J211" s="24">
        <v>1247.68</v>
      </c>
      <c r="K211" s="24">
        <v>39.93</v>
      </c>
      <c r="L211" s="24"/>
      <c r="M211" s="24"/>
      <c r="N211" s="24">
        <v>1287.6100000000001</v>
      </c>
      <c r="O211" s="20" t="s">
        <v>224</v>
      </c>
    </row>
    <row r="212" spans="1:15" ht="22.5" outlineLevel="2" x14ac:dyDescent="0.25">
      <c r="A212" s="25">
        <v>49</v>
      </c>
      <c r="B212" s="26">
        <v>44758</v>
      </c>
      <c r="C212" s="27" t="s">
        <v>23</v>
      </c>
      <c r="D212" s="28" t="s">
        <v>24</v>
      </c>
      <c r="E212" s="29" t="s">
        <v>269</v>
      </c>
      <c r="F212" s="30">
        <v>44760.381944444445</v>
      </c>
      <c r="G212" s="30" t="s">
        <v>40</v>
      </c>
      <c r="H212" s="31" t="s">
        <v>167</v>
      </c>
      <c r="I212" s="32" t="s">
        <v>270</v>
      </c>
      <c r="J212" s="33">
        <v>1449.53</v>
      </c>
      <c r="K212" s="33">
        <v>41.58</v>
      </c>
      <c r="L212" s="33"/>
      <c r="M212" s="33"/>
      <c r="N212" s="33">
        <v>1491.11</v>
      </c>
      <c r="O212" s="29" t="s">
        <v>271</v>
      </c>
    </row>
    <row r="213" spans="1:15" ht="22.5" outlineLevel="2" x14ac:dyDescent="0.25">
      <c r="A213" s="16">
        <v>50</v>
      </c>
      <c r="B213" s="17">
        <v>44761</v>
      </c>
      <c r="C213" s="18" t="s">
        <v>23</v>
      </c>
      <c r="D213" s="19" t="s">
        <v>24</v>
      </c>
      <c r="E213" s="20" t="s">
        <v>272</v>
      </c>
      <c r="F213" s="21">
        <v>44765.510416666664</v>
      </c>
      <c r="G213" s="21" t="s">
        <v>40</v>
      </c>
      <c r="H213" s="22" t="s">
        <v>275</v>
      </c>
      <c r="I213" s="23" t="s">
        <v>274</v>
      </c>
      <c r="J213" s="24">
        <v>1619.53</v>
      </c>
      <c r="K213" s="24">
        <v>42.35</v>
      </c>
      <c r="L213" s="24"/>
      <c r="M213" s="24"/>
      <c r="N213" s="24">
        <v>1661.8799999999999</v>
      </c>
      <c r="O213" s="20" t="s">
        <v>271</v>
      </c>
    </row>
    <row r="214" spans="1:15" ht="22.5" outlineLevel="2" x14ac:dyDescent="0.25">
      <c r="A214" s="16">
        <v>90</v>
      </c>
      <c r="B214" s="17">
        <v>44796</v>
      </c>
      <c r="C214" s="18" t="s">
        <v>23</v>
      </c>
      <c r="D214" s="19" t="s">
        <v>24</v>
      </c>
      <c r="E214" s="20" t="s">
        <v>312</v>
      </c>
      <c r="F214" s="21">
        <v>44804.503472222219</v>
      </c>
      <c r="G214" s="21" t="s">
        <v>40</v>
      </c>
      <c r="H214" s="22" t="s">
        <v>31</v>
      </c>
      <c r="I214" s="23" t="s">
        <v>331</v>
      </c>
      <c r="J214" s="24">
        <v>1047.2</v>
      </c>
      <c r="K214" s="24">
        <v>41.58</v>
      </c>
      <c r="L214" s="24"/>
      <c r="M214" s="24"/>
      <c r="N214" s="24">
        <v>1088.78</v>
      </c>
      <c r="O214" s="20" t="s">
        <v>148</v>
      </c>
    </row>
    <row r="215" spans="1:15" ht="22.5" outlineLevel="2" x14ac:dyDescent="0.25">
      <c r="A215" s="16">
        <v>92</v>
      </c>
      <c r="B215" s="17">
        <v>44796</v>
      </c>
      <c r="C215" s="18" t="s">
        <v>23</v>
      </c>
      <c r="D215" s="19" t="s">
        <v>24</v>
      </c>
      <c r="E215" s="20" t="s">
        <v>314</v>
      </c>
      <c r="F215" s="21">
        <v>44807.430555555555</v>
      </c>
      <c r="G215" s="21" t="s">
        <v>40</v>
      </c>
      <c r="H215" s="22" t="s">
        <v>41</v>
      </c>
      <c r="I215" s="23" t="s">
        <v>332</v>
      </c>
      <c r="J215" s="24">
        <v>1699.86</v>
      </c>
      <c r="K215" s="24">
        <v>32.950000000000003</v>
      </c>
      <c r="L215" s="24"/>
      <c r="M215" s="24"/>
      <c r="N215" s="24">
        <v>1732.81</v>
      </c>
      <c r="O215" s="20" t="s">
        <v>148</v>
      </c>
    </row>
    <row r="216" spans="1:15" ht="22.5" outlineLevel="2" x14ac:dyDescent="0.25">
      <c r="A216" s="16">
        <v>109</v>
      </c>
      <c r="B216" s="17">
        <v>44803</v>
      </c>
      <c r="C216" s="18" t="s">
        <v>23</v>
      </c>
      <c r="D216" s="19" t="s">
        <v>24</v>
      </c>
      <c r="E216" s="20" t="s">
        <v>161</v>
      </c>
      <c r="F216" s="21">
        <v>44824.659722222219</v>
      </c>
      <c r="G216" s="21">
        <v>44828.340277777781</v>
      </c>
      <c r="H216" s="22" t="s">
        <v>31</v>
      </c>
      <c r="I216" s="23" t="s">
        <v>363</v>
      </c>
      <c r="J216" s="24">
        <v>1486.93</v>
      </c>
      <c r="K216" s="24">
        <v>81.010000000000005</v>
      </c>
      <c r="L216" s="24"/>
      <c r="M216" s="24"/>
      <c r="N216" s="24">
        <v>1567.94</v>
      </c>
      <c r="O216" s="20" t="s">
        <v>350</v>
      </c>
    </row>
    <row r="217" spans="1:15" ht="22.5" outlineLevel="2" x14ac:dyDescent="0.25">
      <c r="A217" s="25">
        <v>136</v>
      </c>
      <c r="B217" s="26">
        <v>44837</v>
      </c>
      <c r="C217" s="27" t="s">
        <v>23</v>
      </c>
      <c r="D217" s="28" t="s">
        <v>24</v>
      </c>
      <c r="E217" s="29" t="s">
        <v>25</v>
      </c>
      <c r="F217" s="30">
        <v>44851.527777777781</v>
      </c>
      <c r="G217" s="30">
        <v>44854.371527777781</v>
      </c>
      <c r="H217" s="31" t="s">
        <v>26</v>
      </c>
      <c r="I217" s="32" t="s">
        <v>27</v>
      </c>
      <c r="J217" s="33">
        <v>3382.88</v>
      </c>
      <c r="K217" s="33">
        <v>85.13</v>
      </c>
      <c r="L217" s="33"/>
      <c r="M217" s="33"/>
      <c r="N217" s="33">
        <v>3468.01</v>
      </c>
      <c r="O217" s="29" t="s">
        <v>28</v>
      </c>
    </row>
    <row r="218" spans="1:15" ht="22.5" outlineLevel="2" x14ac:dyDescent="0.25">
      <c r="A218" s="16">
        <v>167</v>
      </c>
      <c r="B218" s="17">
        <v>44858</v>
      </c>
      <c r="C218" s="18" t="s">
        <v>23</v>
      </c>
      <c r="D218" s="19" t="s">
        <v>24</v>
      </c>
      <c r="E218" s="20" t="s">
        <v>73</v>
      </c>
      <c r="F218" s="21">
        <v>44867.819444444445</v>
      </c>
      <c r="G218" s="21">
        <v>44873.875</v>
      </c>
      <c r="H218" s="22" t="s">
        <v>71</v>
      </c>
      <c r="I218" s="23" t="s">
        <v>116</v>
      </c>
      <c r="J218" s="24">
        <v>1087.79</v>
      </c>
      <c r="K218" s="24">
        <v>86.5</v>
      </c>
      <c r="L218" s="24"/>
      <c r="M218" s="24"/>
      <c r="N218" s="24">
        <v>1174.29</v>
      </c>
      <c r="O218" s="20" t="s">
        <v>76</v>
      </c>
    </row>
    <row r="219" spans="1:15" outlineLevel="1" x14ac:dyDescent="0.25">
      <c r="A219" s="40"/>
      <c r="B219" s="41"/>
      <c r="C219" s="42" t="s">
        <v>426</v>
      </c>
      <c r="D219" s="34"/>
      <c r="E219" s="35"/>
      <c r="F219" s="36"/>
      <c r="G219" s="36"/>
      <c r="H219" s="37"/>
      <c r="I219" s="38"/>
      <c r="J219" s="39">
        <f>SUBTOTAL(9,J209:J218)</f>
        <v>16125.530000000002</v>
      </c>
      <c r="K219" s="39">
        <f>SUBTOTAL(9,K209:K218)</f>
        <v>568.52</v>
      </c>
      <c r="L219" s="39">
        <f>SUBTOTAL(9,L209:L218)</f>
        <v>0</v>
      </c>
      <c r="M219" s="39">
        <f>SUBTOTAL(9,M209:M218)</f>
        <v>0</v>
      </c>
      <c r="N219" s="39">
        <f>SUBTOTAL(9,N209:N218)</f>
        <v>16694.05</v>
      </c>
      <c r="O219" s="35"/>
    </row>
    <row r="220" spans="1:15" ht="22.5" outlineLevel="2" x14ac:dyDescent="0.25">
      <c r="A220" s="16">
        <v>6</v>
      </c>
      <c r="B220" s="17">
        <v>44627</v>
      </c>
      <c r="C220" s="18" t="s">
        <v>187</v>
      </c>
      <c r="D220" s="19" t="str">
        <f>IFERROR(VLOOKUP(C220,[1]Dados!A:B,2,),"-")</f>
        <v>Conselheiro</v>
      </c>
      <c r="E220" s="20" t="s">
        <v>182</v>
      </c>
      <c r="F220" s="21">
        <v>44631.659722222219</v>
      </c>
      <c r="G220" s="21" t="s">
        <v>40</v>
      </c>
      <c r="H220" s="22" t="s">
        <v>26</v>
      </c>
      <c r="I220" s="23" t="s">
        <v>188</v>
      </c>
      <c r="J220" s="24">
        <v>1896.29</v>
      </c>
      <c r="K220" s="24">
        <v>41.58</v>
      </c>
      <c r="L220" s="24"/>
      <c r="M220" s="24"/>
      <c r="N220" s="24">
        <v>1937.87</v>
      </c>
      <c r="O220" s="20" t="s">
        <v>189</v>
      </c>
    </row>
    <row r="221" spans="1:15" ht="22.5" outlineLevel="2" x14ac:dyDescent="0.25">
      <c r="A221" s="16">
        <v>68</v>
      </c>
      <c r="B221" s="17">
        <v>44784</v>
      </c>
      <c r="C221" s="18" t="s">
        <v>187</v>
      </c>
      <c r="D221" s="19" t="s">
        <v>24</v>
      </c>
      <c r="E221" s="20" t="s">
        <v>179</v>
      </c>
      <c r="F221" s="21">
        <v>44787.510416666664</v>
      </c>
      <c r="G221" s="21" t="s">
        <v>40</v>
      </c>
      <c r="H221" s="22" t="s">
        <v>26</v>
      </c>
      <c r="I221" s="23" t="s">
        <v>304</v>
      </c>
      <c r="J221" s="24">
        <v>2215.23</v>
      </c>
      <c r="K221" s="24">
        <v>32.950000000000003</v>
      </c>
      <c r="L221" s="24"/>
      <c r="M221" s="24"/>
      <c r="N221" s="24">
        <v>2248.1799999999998</v>
      </c>
      <c r="O221" s="20" t="s">
        <v>301</v>
      </c>
    </row>
    <row r="222" spans="1:15" ht="22.5" outlineLevel="2" x14ac:dyDescent="0.25">
      <c r="A222" s="16">
        <v>69</v>
      </c>
      <c r="B222" s="17">
        <v>44784</v>
      </c>
      <c r="C222" s="18" t="s">
        <v>187</v>
      </c>
      <c r="D222" s="19" t="s">
        <v>24</v>
      </c>
      <c r="E222" s="20" t="s">
        <v>182</v>
      </c>
      <c r="F222" s="21">
        <v>44789.243055555555</v>
      </c>
      <c r="G222" s="21" t="s">
        <v>40</v>
      </c>
      <c r="H222" s="22" t="s">
        <v>35</v>
      </c>
      <c r="I222" s="23" t="s">
        <v>305</v>
      </c>
      <c r="J222" s="24">
        <v>1698.43</v>
      </c>
      <c r="K222" s="24">
        <v>41.58</v>
      </c>
      <c r="L222" s="24"/>
      <c r="M222" s="24"/>
      <c r="N222" s="24">
        <v>1740.01</v>
      </c>
      <c r="O222" s="20" t="s">
        <v>301</v>
      </c>
    </row>
    <row r="223" spans="1:15" ht="22.5" outlineLevel="2" x14ac:dyDescent="0.25">
      <c r="A223" s="25">
        <v>110</v>
      </c>
      <c r="B223" s="26">
        <v>44805</v>
      </c>
      <c r="C223" s="27" t="s">
        <v>187</v>
      </c>
      <c r="D223" s="28" t="s">
        <v>24</v>
      </c>
      <c r="E223" s="29" t="s">
        <v>364</v>
      </c>
      <c r="F223" s="30">
        <v>44812.25</v>
      </c>
      <c r="G223" s="30" t="s">
        <v>40</v>
      </c>
      <c r="H223" s="31" t="s">
        <v>31</v>
      </c>
      <c r="I223" s="32" t="s">
        <v>365</v>
      </c>
      <c r="J223" s="33">
        <v>1940.18</v>
      </c>
      <c r="K223" s="33">
        <v>39.93</v>
      </c>
      <c r="L223" s="33"/>
      <c r="M223" s="33"/>
      <c r="N223" s="33">
        <v>1980.1100000000001</v>
      </c>
      <c r="O223" s="29" t="s">
        <v>366</v>
      </c>
    </row>
    <row r="224" spans="1:15" ht="22.5" outlineLevel="2" x14ac:dyDescent="0.25">
      <c r="A224" s="16">
        <v>111</v>
      </c>
      <c r="B224" s="17">
        <v>44805</v>
      </c>
      <c r="C224" s="18" t="s">
        <v>187</v>
      </c>
      <c r="D224" s="19" t="s">
        <v>24</v>
      </c>
      <c r="E224" s="20" t="s">
        <v>367</v>
      </c>
      <c r="F224" s="21">
        <v>44815.065972222219</v>
      </c>
      <c r="G224" s="21" t="s">
        <v>40</v>
      </c>
      <c r="H224" s="22" t="s">
        <v>85</v>
      </c>
      <c r="I224" s="23" t="s">
        <v>368</v>
      </c>
      <c r="J224" s="24">
        <v>2972.61</v>
      </c>
      <c r="K224" s="24">
        <v>31.37</v>
      </c>
      <c r="L224" s="24"/>
      <c r="M224" s="24"/>
      <c r="N224" s="24">
        <v>3003.98</v>
      </c>
      <c r="O224" s="20" t="s">
        <v>366</v>
      </c>
    </row>
    <row r="225" spans="1:15" ht="22.5" outlineLevel="2" x14ac:dyDescent="0.25">
      <c r="A225" s="16">
        <v>112</v>
      </c>
      <c r="B225" s="17">
        <v>44805</v>
      </c>
      <c r="C225" s="18" t="s">
        <v>187</v>
      </c>
      <c r="D225" s="19" t="s">
        <v>24</v>
      </c>
      <c r="E225" s="20" t="s">
        <v>182</v>
      </c>
      <c r="F225" s="21">
        <v>44815.989583333336</v>
      </c>
      <c r="G225" s="21" t="s">
        <v>40</v>
      </c>
      <c r="H225" s="22" t="s">
        <v>35</v>
      </c>
      <c r="I225" s="23" t="s">
        <v>369</v>
      </c>
      <c r="J225" s="24">
        <v>808.43</v>
      </c>
      <c r="K225" s="24">
        <v>41.58</v>
      </c>
      <c r="L225" s="24"/>
      <c r="M225" s="24"/>
      <c r="N225" s="24">
        <v>850.01</v>
      </c>
      <c r="O225" s="20" t="s">
        <v>366</v>
      </c>
    </row>
    <row r="226" spans="1:15" outlineLevel="1" x14ac:dyDescent="0.25">
      <c r="A226" s="40"/>
      <c r="B226" s="41"/>
      <c r="C226" s="42" t="s">
        <v>455</v>
      </c>
      <c r="D226" s="34"/>
      <c r="E226" s="35"/>
      <c r="F226" s="36"/>
      <c r="G226" s="36"/>
      <c r="H226" s="37"/>
      <c r="I226" s="38"/>
      <c r="J226" s="39">
        <f>SUBTOTAL(9,J220:J225)</f>
        <v>11531.170000000002</v>
      </c>
      <c r="K226" s="39">
        <f>SUBTOTAL(9,K220:K225)</f>
        <v>228.99</v>
      </c>
      <c r="L226" s="39">
        <f>SUBTOTAL(9,L220:L225)</f>
        <v>0</v>
      </c>
      <c r="M226" s="39">
        <f>SUBTOTAL(9,M220:M225)</f>
        <v>0</v>
      </c>
      <c r="N226" s="39">
        <f>SUBTOTAL(9,N220:N225)</f>
        <v>11760.16</v>
      </c>
      <c r="O226" s="35"/>
    </row>
    <row r="227" spans="1:15" ht="22.5" outlineLevel="2" x14ac:dyDescent="0.25">
      <c r="A227" s="16">
        <v>12</v>
      </c>
      <c r="B227" s="17">
        <v>44645</v>
      </c>
      <c r="C227" s="18" t="s">
        <v>201</v>
      </c>
      <c r="D227" s="19" t="str">
        <f>IFERROR(VLOOKUP(C227,[1]Dados!A:B,2,),"-")</f>
        <v>Conselheiro</v>
      </c>
      <c r="E227" s="20" t="s">
        <v>25</v>
      </c>
      <c r="F227" s="21">
        <v>44658.236111111109</v>
      </c>
      <c r="G227" s="21">
        <v>44661.340277777781</v>
      </c>
      <c r="H227" s="22" t="s">
        <v>31</v>
      </c>
      <c r="I227" s="23" t="s">
        <v>202</v>
      </c>
      <c r="J227" s="24">
        <v>1954.88</v>
      </c>
      <c r="K227" s="24">
        <v>75.91</v>
      </c>
      <c r="L227" s="24"/>
      <c r="M227" s="24"/>
      <c r="N227" s="24">
        <v>2030.7900000000002</v>
      </c>
      <c r="O227" s="20" t="s">
        <v>203</v>
      </c>
    </row>
    <row r="228" spans="1:15" ht="22.5" outlineLevel="2" x14ac:dyDescent="0.25">
      <c r="A228" s="16">
        <v>27</v>
      </c>
      <c r="B228" s="17">
        <v>44691</v>
      </c>
      <c r="C228" s="18" t="s">
        <v>201</v>
      </c>
      <c r="D228" s="19" t="s">
        <v>24</v>
      </c>
      <c r="E228" s="20" t="s">
        <v>222</v>
      </c>
      <c r="F228" s="21">
        <v>44705.5</v>
      </c>
      <c r="G228" s="21" t="s">
        <v>40</v>
      </c>
      <c r="H228" s="22" t="s">
        <v>26</v>
      </c>
      <c r="I228" s="23" t="s">
        <v>223</v>
      </c>
      <c r="J228" s="24">
        <v>1149.25</v>
      </c>
      <c r="K228" s="24">
        <v>41.58</v>
      </c>
      <c r="L228" s="24"/>
      <c r="M228" s="24"/>
      <c r="N228" s="24">
        <v>1190.83</v>
      </c>
      <c r="O228" s="20" t="s">
        <v>224</v>
      </c>
    </row>
    <row r="229" spans="1:15" ht="22.5" outlineLevel="2" x14ac:dyDescent="0.25">
      <c r="A229" s="25">
        <v>29</v>
      </c>
      <c r="B229" s="26">
        <v>44691</v>
      </c>
      <c r="C229" s="27" t="s">
        <v>201</v>
      </c>
      <c r="D229" s="28" t="s">
        <v>24</v>
      </c>
      <c r="E229" s="29" t="s">
        <v>225</v>
      </c>
      <c r="F229" s="30">
        <v>44709.5</v>
      </c>
      <c r="G229" s="30" t="s">
        <v>40</v>
      </c>
      <c r="H229" s="31" t="s">
        <v>31</v>
      </c>
      <c r="I229" s="32" t="s">
        <v>226</v>
      </c>
      <c r="J229" s="33">
        <v>1247.68</v>
      </c>
      <c r="K229" s="33">
        <v>39.93</v>
      </c>
      <c r="L229" s="33"/>
      <c r="M229" s="33"/>
      <c r="N229" s="33">
        <v>1287.6100000000001</v>
      </c>
      <c r="O229" s="29" t="s">
        <v>224</v>
      </c>
    </row>
    <row r="230" spans="1:15" ht="22.5" outlineLevel="2" x14ac:dyDescent="0.25">
      <c r="A230" s="16">
        <v>89</v>
      </c>
      <c r="B230" s="17">
        <v>44796</v>
      </c>
      <c r="C230" s="18" t="s">
        <v>201</v>
      </c>
      <c r="D230" s="19" t="s">
        <v>24</v>
      </c>
      <c r="E230" s="20" t="s">
        <v>312</v>
      </c>
      <c r="F230" s="21">
        <v>44804.503472222219</v>
      </c>
      <c r="G230" s="21" t="s">
        <v>40</v>
      </c>
      <c r="H230" s="22" t="s">
        <v>31</v>
      </c>
      <c r="I230" s="23" t="s">
        <v>331</v>
      </c>
      <c r="J230" s="24">
        <v>1047.2</v>
      </c>
      <c r="K230" s="24">
        <v>41.58</v>
      </c>
      <c r="L230" s="24"/>
      <c r="M230" s="24"/>
      <c r="N230" s="24">
        <v>1088.78</v>
      </c>
      <c r="O230" s="20" t="s">
        <v>148</v>
      </c>
    </row>
    <row r="231" spans="1:15" ht="22.5" outlineLevel="2" x14ac:dyDescent="0.25">
      <c r="A231" s="16">
        <v>91</v>
      </c>
      <c r="B231" s="17">
        <v>44796</v>
      </c>
      <c r="C231" s="18" t="s">
        <v>201</v>
      </c>
      <c r="D231" s="19" t="s">
        <v>24</v>
      </c>
      <c r="E231" s="20" t="s">
        <v>314</v>
      </c>
      <c r="F231" s="21">
        <v>44807.430555555555</v>
      </c>
      <c r="G231" s="21" t="s">
        <v>40</v>
      </c>
      <c r="H231" s="22" t="s">
        <v>35</v>
      </c>
      <c r="I231" s="23" t="s">
        <v>332</v>
      </c>
      <c r="J231" s="24">
        <v>1699.86</v>
      </c>
      <c r="K231" s="24">
        <v>32.950000000000003</v>
      </c>
      <c r="L231" s="24"/>
      <c r="M231" s="24"/>
      <c r="N231" s="24">
        <v>1732.81</v>
      </c>
      <c r="O231" s="20" t="s">
        <v>148</v>
      </c>
    </row>
    <row r="232" spans="1:15" outlineLevel="1" x14ac:dyDescent="0.25">
      <c r="A232" s="40"/>
      <c r="B232" s="41"/>
      <c r="C232" s="42" t="s">
        <v>456</v>
      </c>
      <c r="D232" s="34"/>
      <c r="E232" s="35"/>
      <c r="F232" s="36"/>
      <c r="G232" s="36"/>
      <c r="H232" s="37"/>
      <c r="I232" s="38"/>
      <c r="J232" s="39">
        <f>SUBTOTAL(9,J227:J231)</f>
        <v>7098.87</v>
      </c>
      <c r="K232" s="39">
        <f>SUBTOTAL(9,K227:K231)</f>
        <v>231.95</v>
      </c>
      <c r="L232" s="39">
        <f>SUBTOTAL(9,L227:L231)</f>
        <v>0</v>
      </c>
      <c r="M232" s="39">
        <f>SUBTOTAL(9,M227:M231)</f>
        <v>0</v>
      </c>
      <c r="N232" s="39">
        <f>SUBTOTAL(9,N227:N231)</f>
        <v>7330.82</v>
      </c>
      <c r="O232" s="35"/>
    </row>
    <row r="233" spans="1:15" ht="33.75" outlineLevel="2" x14ac:dyDescent="0.25">
      <c r="A233" s="16">
        <v>170</v>
      </c>
      <c r="B233" s="17">
        <v>44865</v>
      </c>
      <c r="C233" s="18" t="s">
        <v>123</v>
      </c>
      <c r="D233" s="19" t="s">
        <v>64</v>
      </c>
      <c r="E233" s="20" t="s">
        <v>124</v>
      </c>
      <c r="F233" s="21">
        <v>44879.496527777781</v>
      </c>
      <c r="G233" s="21">
        <v>44891.513888888891</v>
      </c>
      <c r="H233" s="22" t="s">
        <v>125</v>
      </c>
      <c r="I233" s="23" t="s">
        <v>126</v>
      </c>
      <c r="J233" s="24">
        <v>7184.84</v>
      </c>
      <c r="K233" s="24">
        <v>2972.6</v>
      </c>
      <c r="L233" s="24"/>
      <c r="M233" s="24"/>
      <c r="N233" s="24">
        <f>SUM(J233:M233)</f>
        <v>10157.44</v>
      </c>
      <c r="O233" s="20" t="s">
        <v>127</v>
      </c>
    </row>
    <row r="234" spans="1:15" outlineLevel="1" x14ac:dyDescent="0.25">
      <c r="A234" s="40"/>
      <c r="B234" s="41"/>
      <c r="C234" s="42" t="s">
        <v>427</v>
      </c>
      <c r="D234" s="34"/>
      <c r="E234" s="35"/>
      <c r="F234" s="36"/>
      <c r="G234" s="36"/>
      <c r="H234" s="37"/>
      <c r="I234" s="38"/>
      <c r="J234" s="39">
        <f>SUBTOTAL(9,J233:J233)</f>
        <v>7184.84</v>
      </c>
      <c r="K234" s="39">
        <f>SUBTOTAL(9,K233:K233)</f>
        <v>2972.6</v>
      </c>
      <c r="L234" s="39">
        <f>SUBTOTAL(9,L233:L233)</f>
        <v>0</v>
      </c>
      <c r="M234" s="39">
        <f>SUBTOTAL(9,M233:M233)</f>
        <v>0</v>
      </c>
      <c r="N234" s="39">
        <f>SUBTOTAL(9,N233:N233)</f>
        <v>10157.44</v>
      </c>
      <c r="O234" s="35"/>
    </row>
    <row r="235" spans="1:15" x14ac:dyDescent="0.25">
      <c r="A235" s="40"/>
      <c r="B235" s="41"/>
      <c r="C235" s="42" t="s">
        <v>14</v>
      </c>
      <c r="D235" s="34"/>
      <c r="E235" s="35"/>
      <c r="F235" s="36"/>
      <c r="G235" s="36"/>
      <c r="H235" s="37"/>
      <c r="I235" s="38"/>
      <c r="J235" s="39">
        <f>SUBTOTAL(9,J54:J233)</f>
        <v>198052.2699999999</v>
      </c>
      <c r="K235" s="39">
        <f>SUBTOTAL(9,K54:K233)</f>
        <v>10469.32</v>
      </c>
      <c r="L235" s="39">
        <f>SUBTOTAL(9,L54:L233)</f>
        <v>435</v>
      </c>
      <c r="M235" s="39">
        <f>SUBTOTAL(9,M54:M233)</f>
        <v>1448</v>
      </c>
      <c r="N235" s="39">
        <f>SUBTOTAL(9,N54:N233)</f>
        <v>210404.58999999994</v>
      </c>
      <c r="O235" s="35"/>
    </row>
    <row r="236" spans="1:15" ht="5.25" customHeight="1" x14ac:dyDescent="0.25"/>
    <row r="237" spans="1:15" ht="5.25" customHeight="1" x14ac:dyDescent="0.25"/>
    <row r="238" spans="1:15" x14ac:dyDescent="0.25">
      <c r="A238" s="46" t="s">
        <v>22</v>
      </c>
      <c r="B238" s="46"/>
      <c r="C238" s="46"/>
      <c r="D238" s="46"/>
      <c r="E238" s="46"/>
      <c r="F238" s="46"/>
    </row>
    <row r="239" spans="1:15" x14ac:dyDescent="0.25">
      <c r="A239" s="9"/>
      <c r="B239" s="15"/>
      <c r="C239" s="10"/>
      <c r="D239" s="10"/>
      <c r="E239" s="11" t="s">
        <v>13</v>
      </c>
      <c r="F239" s="12">
        <f>N48</f>
        <v>34189.699999999997</v>
      </c>
    </row>
    <row r="240" spans="1:15" x14ac:dyDescent="0.25">
      <c r="A240" s="9"/>
      <c r="B240" s="15"/>
      <c r="C240" s="10"/>
      <c r="D240" s="10"/>
      <c r="E240" s="11" t="s">
        <v>14</v>
      </c>
      <c r="F240" s="12">
        <f>N235</f>
        <v>210404.58999999994</v>
      </c>
    </row>
    <row r="241" spans="1:6" x14ac:dyDescent="0.25">
      <c r="A241" s="9"/>
      <c r="B241" s="15"/>
      <c r="C241" s="10"/>
      <c r="D241" s="10"/>
      <c r="E241" s="11" t="s">
        <v>15</v>
      </c>
      <c r="F241" s="12">
        <f>SUM(F239:F240)</f>
        <v>244594.28999999992</v>
      </c>
    </row>
    <row r="242" spans="1:6" ht="5.25" customHeight="1" x14ac:dyDescent="0.25"/>
    <row r="243" spans="1:6" x14ac:dyDescent="0.25">
      <c r="A243" s="13" t="s">
        <v>406</v>
      </c>
      <c r="B243" s="13"/>
    </row>
  </sheetData>
  <sortState ref="A6:O37">
    <sortCondition ref="C5"/>
  </sortState>
  <mergeCells count="4">
    <mergeCell ref="A2:O2"/>
    <mergeCell ref="A3:O3"/>
    <mergeCell ref="A51:O51"/>
    <mergeCell ref="A238:F238"/>
  </mergeCells>
  <conditionalFormatting sqref="A49:M50">
    <cfRule type="expression" dxfId="4" priority="9">
      <formula>OR(#REF!="",AND(#REF!&lt;&gt;"",#REF!=""))</formula>
    </cfRule>
  </conditionalFormatting>
  <conditionalFormatting sqref="A49:M50">
    <cfRule type="expression" priority="10">
      <formula>OR(#REF!="",AND(#REF!&lt;&gt;"",#REF!=""))</formula>
    </cfRule>
  </conditionalFormatting>
  <conditionalFormatting sqref="O49:O50">
    <cfRule type="expression" dxfId="3" priority="7">
      <formula>OR(#REF!="",AND(#REF!&lt;&gt;"",#REF!=""))</formula>
    </cfRule>
  </conditionalFormatting>
  <conditionalFormatting sqref="O49:O50">
    <cfRule type="expression" priority="8">
      <formula>OR(#REF!="",AND(#REF!&lt;&gt;"",#REF!=""))</formula>
    </cfRule>
  </conditionalFormatting>
  <conditionalFormatting sqref="A239:E241">
    <cfRule type="expression" dxfId="2" priority="5">
      <formula>OR(#REF!="",AND(#REF!&lt;&gt;"",#REF!=""))</formula>
    </cfRule>
  </conditionalFormatting>
  <conditionalFormatting sqref="A239:E241">
    <cfRule type="expression" priority="6">
      <formula>OR(#REF!="",AND(#REF!&lt;&gt;"",#REF!=""))</formula>
    </cfRule>
  </conditionalFormatting>
  <conditionalFormatting sqref="F241 F239">
    <cfRule type="expression" dxfId="1" priority="3">
      <formula>OR(#REF!="",AND(#REF!&lt;&gt;"",#REF!=""))</formula>
    </cfRule>
  </conditionalFormatting>
  <conditionalFormatting sqref="F241 F239">
    <cfRule type="expression" priority="4">
      <formula>OR(#REF!="",AND(#REF!&lt;&gt;"",#REF!=""))</formula>
    </cfRule>
  </conditionalFormatting>
  <conditionalFormatting sqref="F240">
    <cfRule type="expression" dxfId="0" priority="1">
      <formula>OR(#REF!="",AND(#REF!&lt;&gt;"",#REF!=""))</formula>
    </cfRule>
  </conditionalFormatting>
  <conditionalFormatting sqref="F24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6" manualBreakCount="6">
    <brk id="37" max="16383" man="1"/>
    <brk id="74" max="14" man="1"/>
    <brk id="108" max="16383" man="1"/>
    <brk id="142" max="16383" man="1"/>
    <brk id="176" max="14" man="1"/>
    <brk id="20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'L:\Diárias\CONTROLE DE DIÁRIAS\[Controle de Diárias 2022.xlsx]Dados'!#REF!</xm:f>
          </x14:formula1>
          <xm:sqref>C6:C9 C86:C90 C61:C62 C64 C66:C77 C79:C80 C82 C84 C92:C93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C45:C46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C60 C54 C56 C58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2023-01-17T13:56:07Z</cp:lastPrinted>
  <dcterms:created xsi:type="dcterms:W3CDTF">2020-03-24T12:06:26Z</dcterms:created>
  <dcterms:modified xsi:type="dcterms:W3CDTF">2023-01-17T13:56:10Z</dcterms:modified>
</cp:coreProperties>
</file>