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3\"/>
    </mc:Choice>
  </mc:AlternateContent>
  <bookViews>
    <workbookView xWindow="0" yWindow="0" windowWidth="20490" windowHeight="7650"/>
  </bookViews>
  <sheets>
    <sheet name="JAN" sheetId="9" r:id="rId1"/>
    <sheet name="Acumulado2023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1" l="1"/>
  <c r="M37" i="11"/>
  <c r="L37" i="11"/>
  <c r="K37" i="11"/>
  <c r="J37" i="11"/>
  <c r="N35" i="11"/>
  <c r="M35" i="11"/>
  <c r="L35" i="11"/>
  <c r="K35" i="11"/>
  <c r="J35" i="11"/>
  <c r="N33" i="11"/>
  <c r="M33" i="11"/>
  <c r="L33" i="11"/>
  <c r="K33" i="11"/>
  <c r="J33" i="11"/>
  <c r="N31" i="11"/>
  <c r="N38" i="11" s="1"/>
  <c r="F42" i="11" s="1"/>
  <c r="M31" i="11"/>
  <c r="L31" i="11"/>
  <c r="K31" i="11"/>
  <c r="J31" i="11"/>
  <c r="J38" i="11" s="1"/>
  <c r="N23" i="11"/>
  <c r="M23" i="11"/>
  <c r="L23" i="11"/>
  <c r="K23" i="11"/>
  <c r="J23" i="11"/>
  <c r="N21" i="11"/>
  <c r="M21" i="11"/>
  <c r="L21" i="11"/>
  <c r="K21" i="11"/>
  <c r="J21" i="11"/>
  <c r="N18" i="11"/>
  <c r="M18" i="11"/>
  <c r="L18" i="11"/>
  <c r="K18" i="11"/>
  <c r="J18" i="11"/>
  <c r="N16" i="11"/>
  <c r="M16" i="11"/>
  <c r="L16" i="11"/>
  <c r="K16" i="11"/>
  <c r="J16" i="11"/>
  <c r="N14" i="11"/>
  <c r="M14" i="11"/>
  <c r="L14" i="11"/>
  <c r="K14" i="11"/>
  <c r="J14" i="11"/>
  <c r="N11" i="11"/>
  <c r="M11" i="11"/>
  <c r="L11" i="11"/>
  <c r="K11" i="11"/>
  <c r="J11" i="11"/>
  <c r="N9" i="11"/>
  <c r="M9" i="11"/>
  <c r="L9" i="11"/>
  <c r="K9" i="11"/>
  <c r="J9" i="11"/>
  <c r="N7" i="11"/>
  <c r="M7" i="11"/>
  <c r="L7" i="11"/>
  <c r="K7" i="11"/>
  <c r="J7" i="11"/>
  <c r="J36" i="9"/>
  <c r="J37" i="9"/>
  <c r="J34" i="9"/>
  <c r="J32" i="9"/>
  <c r="J30" i="9"/>
  <c r="J23" i="9"/>
  <c r="J21" i="9"/>
  <c r="J18" i="9"/>
  <c r="J16" i="9"/>
  <c r="J14" i="9"/>
  <c r="J11" i="9"/>
  <c r="J9" i="9"/>
  <c r="J7" i="9"/>
  <c r="K7" i="9"/>
  <c r="N36" i="9"/>
  <c r="M36" i="9"/>
  <c r="L36" i="9"/>
  <c r="K36" i="9"/>
  <c r="N34" i="9"/>
  <c r="M34" i="9"/>
  <c r="L34" i="9"/>
  <c r="K34" i="9"/>
  <c r="N32" i="9"/>
  <c r="M32" i="9"/>
  <c r="L32" i="9"/>
  <c r="K32" i="9"/>
  <c r="N30" i="9"/>
  <c r="N37" i="9" s="1"/>
  <c r="F41" i="9" s="1"/>
  <c r="M30" i="9"/>
  <c r="M37" i="9" s="1"/>
  <c r="L30" i="9"/>
  <c r="L37" i="9" s="1"/>
  <c r="K30" i="9"/>
  <c r="K37" i="9" s="1"/>
  <c r="N23" i="9"/>
  <c r="M23" i="9"/>
  <c r="L23" i="9"/>
  <c r="K23" i="9"/>
  <c r="N21" i="9"/>
  <c r="M21" i="9"/>
  <c r="L21" i="9"/>
  <c r="K21" i="9"/>
  <c r="N18" i="9"/>
  <c r="M18" i="9"/>
  <c r="L18" i="9"/>
  <c r="K18" i="9"/>
  <c r="N16" i="9"/>
  <c r="M16" i="9"/>
  <c r="L16" i="9"/>
  <c r="K16" i="9"/>
  <c r="N14" i="9"/>
  <c r="M14" i="9"/>
  <c r="L14" i="9"/>
  <c r="K14" i="9"/>
  <c r="N11" i="9"/>
  <c r="M11" i="9"/>
  <c r="L11" i="9"/>
  <c r="K11" i="9"/>
  <c r="N9" i="9"/>
  <c r="M9" i="9"/>
  <c r="L9" i="9"/>
  <c r="K9" i="9"/>
  <c r="N7" i="9"/>
  <c r="N24" i="9" s="1"/>
  <c r="F40" i="9" s="1"/>
  <c r="M7" i="9"/>
  <c r="M24" i="9" s="1"/>
  <c r="L7" i="9"/>
  <c r="L24" i="9" s="1"/>
  <c r="M24" i="11" l="1"/>
  <c r="M38" i="11"/>
  <c r="J24" i="9"/>
  <c r="K24" i="9"/>
  <c r="N24" i="11"/>
  <c r="F41" i="11" s="1"/>
  <c r="K24" i="11"/>
  <c r="K38" i="11"/>
  <c r="L24" i="11"/>
  <c r="L38" i="11"/>
  <c r="J24" i="11"/>
  <c r="F43" i="11" l="1"/>
  <c r="F42" i="9" l="1"/>
</calcChain>
</file>

<file path=xl/sharedStrings.xml><?xml version="1.0" encoding="utf-8"?>
<sst xmlns="http://schemas.openxmlformats.org/spreadsheetml/2006/main" count="280" uniqueCount="81">
  <si>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</si>
  <si>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</si>
  <si>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</si>
  <si>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</si>
  <si>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</si>
  <si>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</si>
  <si>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</si>
  <si>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</si>
  <si>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</si>
  <si>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</si>
  <si>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</si>
  <si>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</si>
  <si>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</si>
  <si>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</si>
  <si>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</si>
  <si>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</si>
  <si>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</si>
  <si>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</si>
  <si>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</si>
  <si>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</si>
  <si>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</si>
  <si>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</si>
  <si>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</si>
  <si>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Mauricio Andre Giusti</t>
  </si>
  <si>
    <t>Chapecó &lt;-&gt; Florianópolis</t>
  </si>
  <si>
    <t>Azul</t>
  </si>
  <si>
    <t>AH3P8J</t>
  </si>
  <si>
    <t>13/01 09h 15h - 135ª Reunião Plenária Ordinária</t>
  </si>
  <si>
    <t>Yve Sarkis da Costa</t>
  </si>
  <si>
    <t>Florianópolis &lt;-&gt; São Paulo (CGH)</t>
  </si>
  <si>
    <t>Gol</t>
  </si>
  <si>
    <t>GJPOHL</t>
  </si>
  <si>
    <t>30/01 08h 01/02 18h - Curso sobre a Nova Lei de Licitações e Contratos (CAU/SP)</t>
  </si>
  <si>
    <t>Filipe Lima Rockenbach</t>
  </si>
  <si>
    <t>Latam</t>
  </si>
  <si>
    <t>ICJKXL</t>
  </si>
  <si>
    <t>Rafael Figueiró Otávio</t>
  </si>
  <si>
    <t>XUANJN</t>
  </si>
  <si>
    <t>Jaime Teixeira Chaves</t>
  </si>
  <si>
    <t>Florianópolis -&gt; São Paulo (CGH)</t>
  </si>
  <si>
    <t>-</t>
  </si>
  <si>
    <t>MPOAJG</t>
  </si>
  <si>
    <t>02/02 08h 18h - Imersão sobre a utilização do SEI no CAU/SP</t>
  </si>
  <si>
    <t>Florianópolis &lt;- São Paulo (CGH)</t>
  </si>
  <si>
    <t xml:space="preserve"> Gol </t>
  </si>
  <si>
    <t>FSHHAD</t>
  </si>
  <si>
    <t>Fernando de Oliveira Volkmer</t>
  </si>
  <si>
    <t>YWYSDZ</t>
  </si>
  <si>
    <t>Isabel Leal Marcon Leonetti</t>
  </si>
  <si>
    <t>Olavo Coelho Arantes</t>
  </si>
  <si>
    <t>Tatiana Moreira Feres de Melo</t>
  </si>
  <si>
    <t>DCXVNL</t>
  </si>
  <si>
    <t>MKHNGY</t>
  </si>
  <si>
    <t>Rodrigo Althoff Medeiros</t>
  </si>
  <si>
    <t>Florianópolis &lt;-&gt; Manaus</t>
  </si>
  <si>
    <t xml:space="preserve"> Latam </t>
  </si>
  <si>
    <t>CVUBLZ</t>
  </si>
  <si>
    <t>07/02 9h 18h - Reunião da CPUA-CAU/BR-Itinerante;
08/02 8h30 20h - Encontro Preparatório para o Congresso Mundial de Arquitetos 2023 - Amazônia 2040.</t>
  </si>
  <si>
    <t>Douglas Goulart Virgilio</t>
  </si>
  <si>
    <t>WKVSQG</t>
  </si>
  <si>
    <t>Patricia Figueiredo Sarquis Herden</t>
  </si>
  <si>
    <t>Florianópolis &lt;-&gt; Goiânia</t>
  </si>
  <si>
    <t>YYAOAN</t>
  </si>
  <si>
    <t>13/04 09h 14/04 13h - 27ª Reunião do Fórum de Presidentes Gestão 2021-2023 -etapa Goiânia</t>
  </si>
  <si>
    <t>Conselheiro</t>
  </si>
  <si>
    <t>Empregado</t>
  </si>
  <si>
    <t>Fernando de Oliveira Volkmer Total</t>
  </si>
  <si>
    <t>Filipe Lima Rockenbach Total</t>
  </si>
  <si>
    <t>Isabel Leal Marcon Leonetti Total</t>
  </si>
  <si>
    <t>Jaime Teixeira Chaves Total</t>
  </si>
  <si>
    <t>Olavo Coelho Arantes Total</t>
  </si>
  <si>
    <t>Rafael Figueiró Otávio Total</t>
  </si>
  <si>
    <t>Tatiana Moreira Feres de Melo Total</t>
  </si>
  <si>
    <t>Yve Sarkis da Costa Total</t>
  </si>
  <si>
    <t>Douglas Goulart Virgilio Total</t>
  </si>
  <si>
    <t>Mauricio Andre Giusti Total</t>
  </si>
  <si>
    <t>Patricia Figueiredo Sarquis Herden Total</t>
  </si>
  <si>
    <t>Rodrigo Althoff Medeiros Total</t>
  </si>
  <si>
    <t>PASSAGENS AÉREAS - JANEIRO/2023</t>
  </si>
  <si>
    <t>RESUMO DE JANEIRO</t>
  </si>
  <si>
    <t>Publicado em 02/05/2023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</si>
</sst>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0" fillId="0" borderId="0" xfId="0" applyFont="1"/>
  </cellXfs>
  <cellStyles count="2">
    <cellStyle name="Moeda" xfId="1" builtinId="4"/>
    <cellStyle name="Normal" xfId="0" builtinId="0"/>
  </cellStyles>
  <dxfs count="10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</xdr:rowOff>
    </xdr:from>
    <xdr:to>
      <xdr:col>4</xdr:col>
      <xdr:colOff>1276351</xdr:colOff>
      <xdr:row>0</xdr:row>
      <xdr:rowOff>457201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Num_SemReajuste"/>
      <sheetName val="Calc Diárias"/>
      <sheetName val="CalcSemReajuste"/>
      <sheetName val="Passagens Aérea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abSelected="1" zoomScaleNormal="100" workbookViewId="0">
      <selection activeCell="L12" sqref="L12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19.7109375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36.75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0">
        <v>7</v>
      </c>
      <c r="B6" s="21">
        <v>44932</v>
      </c>
      <c r="C6" s="22" t="s">
        <v>46</v>
      </c>
      <c r="D6" s="23" t="s">
        <v>65</v>
      </c>
      <c r="E6" s="24" t="s">
        <v>29</v>
      </c>
      <c r="F6" s="25">
        <v>44958.569444444445</v>
      </c>
      <c r="G6" s="25">
        <v>44959.875</v>
      </c>
      <c r="H6" s="26" t="s">
        <v>30</v>
      </c>
      <c r="I6" s="27" t="s">
        <v>47</v>
      </c>
      <c r="J6" s="28">
        <v>1032.5899999999999</v>
      </c>
      <c r="K6" s="28">
        <v>86.5</v>
      </c>
      <c r="L6" s="28"/>
      <c r="M6" s="28"/>
      <c r="N6" s="28">
        <v>1119.0899999999999</v>
      </c>
      <c r="O6" s="24" t="s">
        <v>42</v>
      </c>
    </row>
    <row r="7" spans="1:15" outlineLevel="1" x14ac:dyDescent="0.25">
      <c r="A7" s="44"/>
      <c r="B7" s="45"/>
      <c r="C7" s="46" t="s">
        <v>66</v>
      </c>
      <c r="D7" s="29"/>
      <c r="E7" s="30"/>
      <c r="F7" s="31"/>
      <c r="G7" s="31"/>
      <c r="H7" s="32"/>
      <c r="I7" s="33"/>
      <c r="J7" s="34">
        <f>SUBTOTAL(9,J6:J6)</f>
        <v>1032.5899999999999</v>
      </c>
      <c r="K7" s="34">
        <f>SUBTOTAL(9,K6:K6)</f>
        <v>86.5</v>
      </c>
      <c r="L7" s="34">
        <f>SUBTOTAL(9,L6:L6)</f>
        <v>0</v>
      </c>
      <c r="M7" s="34">
        <f>SUBTOTAL(9,M6:M6)</f>
        <v>0</v>
      </c>
      <c r="N7" s="34">
        <f>SUBTOTAL(9,N6:N6)</f>
        <v>1119.0899999999999</v>
      </c>
      <c r="O7" s="30"/>
    </row>
    <row r="8" spans="1:15" ht="22.5" outlineLevel="2" x14ac:dyDescent="0.25">
      <c r="A8" s="35">
        <v>3</v>
      </c>
      <c r="B8" s="36">
        <v>44932</v>
      </c>
      <c r="C8" s="37" t="s">
        <v>33</v>
      </c>
      <c r="D8" s="38" t="s">
        <v>65</v>
      </c>
      <c r="E8" s="39" t="s">
        <v>29</v>
      </c>
      <c r="F8" s="40">
        <v>44955.850694444445</v>
      </c>
      <c r="G8" s="40">
        <v>44958.854166666664</v>
      </c>
      <c r="H8" s="41" t="s">
        <v>34</v>
      </c>
      <c r="I8" s="42" t="s">
        <v>35</v>
      </c>
      <c r="J8" s="43">
        <v>987.71</v>
      </c>
      <c r="K8" s="43">
        <v>86.5</v>
      </c>
      <c r="L8" s="43"/>
      <c r="M8" s="43"/>
      <c r="N8" s="43">
        <v>1074.21</v>
      </c>
      <c r="O8" s="39" t="s">
        <v>32</v>
      </c>
    </row>
    <row r="9" spans="1:15" outlineLevel="1" x14ac:dyDescent="0.25">
      <c r="A9" s="44"/>
      <c r="B9" s="45"/>
      <c r="C9" s="46" t="s">
        <v>67</v>
      </c>
      <c r="D9" s="29"/>
      <c r="E9" s="30"/>
      <c r="F9" s="31"/>
      <c r="G9" s="31"/>
      <c r="H9" s="32"/>
      <c r="I9" s="33"/>
      <c r="J9" s="34">
        <f>SUBTOTAL(9,J8:J8)</f>
        <v>987.71</v>
      </c>
      <c r="K9" s="34">
        <f>SUBTOTAL(9,K8:K8)</f>
        <v>86.5</v>
      </c>
      <c r="L9" s="34">
        <f>SUBTOTAL(9,L8:L8)</f>
        <v>0</v>
      </c>
      <c r="M9" s="34">
        <f>SUBTOTAL(9,M8:M8)</f>
        <v>0</v>
      </c>
      <c r="N9" s="34">
        <f>SUBTOTAL(9,N8:N8)</f>
        <v>1074.21</v>
      </c>
      <c r="O9" s="30"/>
    </row>
    <row r="10" spans="1:15" ht="24" outlineLevel="2" x14ac:dyDescent="0.25">
      <c r="A10" s="35">
        <v>8</v>
      </c>
      <c r="B10" s="36">
        <v>44932</v>
      </c>
      <c r="C10" s="37" t="s">
        <v>48</v>
      </c>
      <c r="D10" s="38" t="s">
        <v>65</v>
      </c>
      <c r="E10" s="39" t="s">
        <v>29</v>
      </c>
      <c r="F10" s="40">
        <v>44958.569444444445</v>
      </c>
      <c r="G10" s="40">
        <v>44959.875</v>
      </c>
      <c r="H10" s="41" t="s">
        <v>30</v>
      </c>
      <c r="I10" s="42" t="s">
        <v>47</v>
      </c>
      <c r="J10" s="43">
        <v>1032.5899999999999</v>
      </c>
      <c r="K10" s="43">
        <v>86.5</v>
      </c>
      <c r="L10" s="43"/>
      <c r="M10" s="43"/>
      <c r="N10" s="43">
        <v>1119.0899999999999</v>
      </c>
      <c r="O10" s="39" t="s">
        <v>42</v>
      </c>
    </row>
    <row r="11" spans="1:15" outlineLevel="1" x14ac:dyDescent="0.25">
      <c r="A11" s="44"/>
      <c r="B11" s="45"/>
      <c r="C11" s="46" t="s">
        <v>68</v>
      </c>
      <c r="D11" s="29"/>
      <c r="E11" s="30"/>
      <c r="F11" s="31"/>
      <c r="G11" s="31"/>
      <c r="H11" s="32"/>
      <c r="I11" s="33"/>
      <c r="J11" s="34">
        <f>SUBTOTAL(9,J10:J10)</f>
        <v>1032.5899999999999</v>
      </c>
      <c r="K11" s="34">
        <f>SUBTOTAL(9,K10:K10)</f>
        <v>86.5</v>
      </c>
      <c r="L11" s="34">
        <f>SUBTOTAL(9,L10:L10)</f>
        <v>0</v>
      </c>
      <c r="M11" s="34">
        <f>SUBTOTAL(9,M10:M10)</f>
        <v>0</v>
      </c>
      <c r="N11" s="34">
        <f>SUBTOTAL(9,N10:N10)</f>
        <v>1119.0899999999999</v>
      </c>
      <c r="O11" s="30"/>
    </row>
    <row r="12" spans="1:15" ht="22.5" outlineLevel="2" x14ac:dyDescent="0.25">
      <c r="A12" s="35">
        <v>5</v>
      </c>
      <c r="B12" s="36">
        <v>44932</v>
      </c>
      <c r="C12" s="37" t="s">
        <v>38</v>
      </c>
      <c r="D12" s="38" t="s">
        <v>65</v>
      </c>
      <c r="E12" s="39" t="s">
        <v>39</v>
      </c>
      <c r="F12" s="40">
        <v>44958.569444444445</v>
      </c>
      <c r="G12" s="40" t="s">
        <v>40</v>
      </c>
      <c r="H12" s="41" t="s">
        <v>30</v>
      </c>
      <c r="I12" s="42" t="s">
        <v>41</v>
      </c>
      <c r="J12" s="43">
        <v>516.29</v>
      </c>
      <c r="K12" s="43">
        <v>46.57</v>
      </c>
      <c r="L12" s="43"/>
      <c r="M12" s="43"/>
      <c r="N12" s="43">
        <v>562.86</v>
      </c>
      <c r="O12" s="39" t="s">
        <v>42</v>
      </c>
    </row>
    <row r="13" spans="1:15" ht="22.5" outlineLevel="2" x14ac:dyDescent="0.25">
      <c r="A13" s="20">
        <v>6</v>
      </c>
      <c r="B13" s="21">
        <v>44932</v>
      </c>
      <c r="C13" s="22" t="s">
        <v>38</v>
      </c>
      <c r="D13" s="23" t="s">
        <v>65</v>
      </c>
      <c r="E13" s="24" t="s">
        <v>43</v>
      </c>
      <c r="F13" s="25">
        <v>44961.652777777781</v>
      </c>
      <c r="G13" s="25" t="s">
        <v>40</v>
      </c>
      <c r="H13" s="26" t="s">
        <v>44</v>
      </c>
      <c r="I13" s="27" t="s">
        <v>45</v>
      </c>
      <c r="J13" s="28">
        <v>502.8</v>
      </c>
      <c r="K13" s="28">
        <v>39.93</v>
      </c>
      <c r="L13" s="28"/>
      <c r="M13" s="28"/>
      <c r="N13" s="28">
        <v>542.73</v>
      </c>
      <c r="O13" s="24" t="s">
        <v>42</v>
      </c>
    </row>
    <row r="14" spans="1:15" outlineLevel="1" x14ac:dyDescent="0.25">
      <c r="A14" s="44"/>
      <c r="B14" s="45"/>
      <c r="C14" s="46" t="s">
        <v>69</v>
      </c>
      <c r="D14" s="29"/>
      <c r="E14" s="30"/>
      <c r="F14" s="31"/>
      <c r="G14" s="31"/>
      <c r="H14" s="32"/>
      <c r="I14" s="33"/>
      <c r="J14" s="34">
        <f>SUBTOTAL(9,J12:J13)</f>
        <v>1019.0899999999999</v>
      </c>
      <c r="K14" s="34">
        <f>SUBTOTAL(9,K12:K13)</f>
        <v>86.5</v>
      </c>
      <c r="L14" s="34">
        <f>SUBTOTAL(9,L12:L13)</f>
        <v>0</v>
      </c>
      <c r="M14" s="34">
        <f>SUBTOTAL(9,M12:M13)</f>
        <v>0</v>
      </c>
      <c r="N14" s="34">
        <f>SUBTOTAL(9,N12:N13)</f>
        <v>1105.5900000000001</v>
      </c>
      <c r="O14" s="30"/>
    </row>
    <row r="15" spans="1:15" ht="22.5" outlineLevel="2" x14ac:dyDescent="0.25">
      <c r="A15" s="35">
        <v>9</v>
      </c>
      <c r="B15" s="36">
        <v>44932</v>
      </c>
      <c r="C15" s="37" t="s">
        <v>49</v>
      </c>
      <c r="D15" s="38" t="s">
        <v>65</v>
      </c>
      <c r="E15" s="39" t="s">
        <v>29</v>
      </c>
      <c r="F15" s="40">
        <v>44958.569444444445</v>
      </c>
      <c r="G15" s="40">
        <v>44959.875</v>
      </c>
      <c r="H15" s="41" t="s">
        <v>30</v>
      </c>
      <c r="I15" s="42" t="s">
        <v>47</v>
      </c>
      <c r="J15" s="43">
        <v>1032.5899999999999</v>
      </c>
      <c r="K15" s="43">
        <v>86.5</v>
      </c>
      <c r="L15" s="43"/>
      <c r="M15" s="43"/>
      <c r="N15" s="43">
        <v>1119.0899999999999</v>
      </c>
      <c r="O15" s="39" t="s">
        <v>42</v>
      </c>
    </row>
    <row r="16" spans="1:15" outlineLevel="1" x14ac:dyDescent="0.25">
      <c r="A16" s="44"/>
      <c r="B16" s="45"/>
      <c r="C16" s="46" t="s">
        <v>70</v>
      </c>
      <c r="D16" s="29"/>
      <c r="E16" s="30"/>
      <c r="F16" s="31"/>
      <c r="G16" s="31"/>
      <c r="H16" s="32"/>
      <c r="I16" s="33"/>
      <c r="J16" s="34">
        <f>SUBTOTAL(9,J15:J15)</f>
        <v>1032.5899999999999</v>
      </c>
      <c r="K16" s="34">
        <f>SUBTOTAL(9,K15:K15)</f>
        <v>86.5</v>
      </c>
      <c r="L16" s="34">
        <f>SUBTOTAL(9,L15:L15)</f>
        <v>0</v>
      </c>
      <c r="M16" s="34">
        <f>SUBTOTAL(9,M15:M15)</f>
        <v>0</v>
      </c>
      <c r="N16" s="34">
        <f>SUBTOTAL(9,N15:N15)</f>
        <v>1119.0899999999999</v>
      </c>
      <c r="O16" s="30"/>
    </row>
    <row r="17" spans="1:15" ht="22.5" outlineLevel="2" x14ac:dyDescent="0.25">
      <c r="A17" s="35">
        <v>4</v>
      </c>
      <c r="B17" s="36">
        <v>44932</v>
      </c>
      <c r="C17" s="37" t="s">
        <v>36</v>
      </c>
      <c r="D17" s="38" t="s">
        <v>65</v>
      </c>
      <c r="E17" s="39" t="s">
        <v>29</v>
      </c>
      <c r="F17" s="40">
        <v>44955.850694444445</v>
      </c>
      <c r="G17" s="40">
        <v>44958.854166666664</v>
      </c>
      <c r="H17" s="41" t="s">
        <v>34</v>
      </c>
      <c r="I17" s="42" t="s">
        <v>37</v>
      </c>
      <c r="J17" s="43">
        <v>987.71</v>
      </c>
      <c r="K17" s="43">
        <v>86.5</v>
      </c>
      <c r="L17" s="43"/>
      <c r="M17" s="43"/>
      <c r="N17" s="43">
        <v>1074.21</v>
      </c>
      <c r="O17" s="39" t="s">
        <v>32</v>
      </c>
    </row>
    <row r="18" spans="1:15" outlineLevel="1" x14ac:dyDescent="0.25">
      <c r="A18" s="44"/>
      <c r="B18" s="45"/>
      <c r="C18" s="46" t="s">
        <v>71</v>
      </c>
      <c r="D18" s="29"/>
      <c r="E18" s="30"/>
      <c r="F18" s="31"/>
      <c r="G18" s="31"/>
      <c r="H18" s="32"/>
      <c r="I18" s="33"/>
      <c r="J18" s="34">
        <f>SUBTOTAL(9,J17:J17)</f>
        <v>987.71</v>
      </c>
      <c r="K18" s="34">
        <f>SUBTOTAL(9,K17:K17)</f>
        <v>86.5</v>
      </c>
      <c r="L18" s="34">
        <f>SUBTOTAL(9,L17:L17)</f>
        <v>0</v>
      </c>
      <c r="M18" s="34">
        <f>SUBTOTAL(9,M17:M17)</f>
        <v>0</v>
      </c>
      <c r="N18" s="34">
        <f>SUBTOTAL(9,N17:N17)</f>
        <v>1074.21</v>
      </c>
      <c r="O18" s="30"/>
    </row>
    <row r="19" spans="1:15" ht="24" outlineLevel="2" x14ac:dyDescent="0.25">
      <c r="A19" s="35">
        <v>10</v>
      </c>
      <c r="B19" s="36">
        <v>44937</v>
      </c>
      <c r="C19" s="37" t="s">
        <v>50</v>
      </c>
      <c r="D19" s="38" t="s">
        <v>65</v>
      </c>
      <c r="E19" s="39" t="s">
        <v>39</v>
      </c>
      <c r="F19" s="40">
        <v>44958.569444444445</v>
      </c>
      <c r="G19" s="40" t="s">
        <v>40</v>
      </c>
      <c r="H19" s="41" t="s">
        <v>44</v>
      </c>
      <c r="I19" s="42" t="s">
        <v>51</v>
      </c>
      <c r="J19" s="43">
        <v>516.29</v>
      </c>
      <c r="K19" s="43">
        <v>46.57</v>
      </c>
      <c r="L19" s="43"/>
      <c r="M19" s="43"/>
      <c r="N19" s="43">
        <v>562.86</v>
      </c>
      <c r="O19" s="39" t="s">
        <v>42</v>
      </c>
    </row>
    <row r="20" spans="1:15" ht="24" outlineLevel="2" x14ac:dyDescent="0.25">
      <c r="A20" s="20">
        <v>11</v>
      </c>
      <c r="B20" s="21">
        <v>44937</v>
      </c>
      <c r="C20" s="22" t="s">
        <v>50</v>
      </c>
      <c r="D20" s="23" t="s">
        <v>65</v>
      </c>
      <c r="E20" s="24" t="s">
        <v>43</v>
      </c>
      <c r="F20" s="25">
        <v>44960.336805555555</v>
      </c>
      <c r="G20" s="25" t="s">
        <v>40</v>
      </c>
      <c r="H20" s="26" t="s">
        <v>34</v>
      </c>
      <c r="I20" s="27" t="s">
        <v>52</v>
      </c>
      <c r="J20" s="28">
        <v>493.85</v>
      </c>
      <c r="K20" s="28">
        <v>39.93</v>
      </c>
      <c r="L20" s="28"/>
      <c r="M20" s="28"/>
      <c r="N20" s="28">
        <v>533.78</v>
      </c>
      <c r="O20" s="24" t="s">
        <v>42</v>
      </c>
    </row>
    <row r="21" spans="1:15" outlineLevel="1" x14ac:dyDescent="0.25">
      <c r="A21" s="44"/>
      <c r="B21" s="45"/>
      <c r="C21" s="46" t="s">
        <v>72</v>
      </c>
      <c r="D21" s="29"/>
      <c r="E21" s="30"/>
      <c r="F21" s="31"/>
      <c r="G21" s="31"/>
      <c r="H21" s="32"/>
      <c r="I21" s="33"/>
      <c r="J21" s="34">
        <f>SUBTOTAL(9,J19:J20)</f>
        <v>1010.14</v>
      </c>
      <c r="K21" s="34">
        <f>SUBTOTAL(9,K19:K20)</f>
        <v>86.5</v>
      </c>
      <c r="L21" s="34">
        <f>SUBTOTAL(9,L19:L20)</f>
        <v>0</v>
      </c>
      <c r="M21" s="34">
        <f>SUBTOTAL(9,M19:M20)</f>
        <v>0</v>
      </c>
      <c r="N21" s="34">
        <f>SUBTOTAL(9,N19:N20)</f>
        <v>1096.6399999999999</v>
      </c>
      <c r="O21" s="30"/>
    </row>
    <row r="22" spans="1:15" ht="22.5" outlineLevel="2" x14ac:dyDescent="0.25">
      <c r="A22" s="35">
        <v>2</v>
      </c>
      <c r="B22" s="36">
        <v>44932</v>
      </c>
      <c r="C22" s="37" t="s">
        <v>28</v>
      </c>
      <c r="D22" s="38" t="s">
        <v>65</v>
      </c>
      <c r="E22" s="39" t="s">
        <v>29</v>
      </c>
      <c r="F22" s="40">
        <v>44954.569444444445</v>
      </c>
      <c r="G22" s="40">
        <v>44958.875</v>
      </c>
      <c r="H22" s="41" t="s">
        <v>30</v>
      </c>
      <c r="I22" s="42" t="s">
        <v>31</v>
      </c>
      <c r="J22" s="43">
        <v>1109.8699999999999</v>
      </c>
      <c r="K22" s="43">
        <v>86.5</v>
      </c>
      <c r="L22" s="43"/>
      <c r="M22" s="43"/>
      <c r="N22" s="43">
        <v>1196.3699999999999</v>
      </c>
      <c r="O22" s="39" t="s">
        <v>32</v>
      </c>
    </row>
    <row r="23" spans="1:15" outlineLevel="1" x14ac:dyDescent="0.25">
      <c r="A23" s="44"/>
      <c r="B23" s="45"/>
      <c r="C23" s="46" t="s">
        <v>73</v>
      </c>
      <c r="D23" s="29"/>
      <c r="E23" s="30"/>
      <c r="F23" s="31"/>
      <c r="G23" s="31"/>
      <c r="H23" s="32"/>
      <c r="I23" s="33"/>
      <c r="J23" s="34">
        <f>SUBTOTAL(9,J22:J22)</f>
        <v>1109.8699999999999</v>
      </c>
      <c r="K23" s="34">
        <f>SUBTOTAL(9,K22:K22)</f>
        <v>86.5</v>
      </c>
      <c r="L23" s="34">
        <f>SUBTOTAL(9,L22:L22)</f>
        <v>0</v>
      </c>
      <c r="M23" s="34">
        <f>SUBTOTAL(9,M22:M22)</f>
        <v>0</v>
      </c>
      <c r="N23" s="34">
        <f>SUBTOTAL(9,N22:N22)</f>
        <v>1196.3699999999999</v>
      </c>
      <c r="O23" s="30"/>
    </row>
    <row r="24" spans="1:15" x14ac:dyDescent="0.25">
      <c r="A24" s="44"/>
      <c r="B24" s="45"/>
      <c r="C24" s="46" t="s">
        <v>13</v>
      </c>
      <c r="D24" s="29"/>
      <c r="E24" s="30"/>
      <c r="F24" s="31"/>
      <c r="G24" s="31"/>
      <c r="H24" s="32"/>
      <c r="I24" s="33"/>
      <c r="J24" s="34">
        <f>SUBTOTAL(9,J6:J22)</f>
        <v>8212.2900000000009</v>
      </c>
      <c r="K24" s="34">
        <f>SUBTOTAL(9,K6:K22)</f>
        <v>692</v>
      </c>
      <c r="L24" s="34">
        <f>SUBTOTAL(9,L6:L22)</f>
        <v>0</v>
      </c>
      <c r="M24" s="34">
        <f>SUBTOTAL(9,M6:M22)</f>
        <v>0</v>
      </c>
      <c r="N24" s="34">
        <f>SUBTOTAL(9,N6:N22)</f>
        <v>8904.2900000000009</v>
      </c>
      <c r="O24" s="30"/>
    </row>
    <row r="25" spans="1:15" ht="8.25" customHeight="1" x14ac:dyDescent="0.25">
      <c r="A25" s="6"/>
      <c r="B25" s="6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7" t="s">
        <v>11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idden="1" x14ac:dyDescent="0.25"/>
    <row r="28" spans="1:15" ht="24" x14ac:dyDescent="0.25">
      <c r="A28" s="2" t="s">
        <v>1</v>
      </c>
      <c r="B28" s="2" t="s">
        <v>20</v>
      </c>
      <c r="C28" s="2" t="s">
        <v>2</v>
      </c>
      <c r="D28" s="2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16</v>
      </c>
      <c r="K28" s="4" t="s">
        <v>17</v>
      </c>
      <c r="L28" s="4" t="s">
        <v>18</v>
      </c>
      <c r="M28" s="4" t="s">
        <v>19</v>
      </c>
      <c r="N28" s="5" t="s">
        <v>9</v>
      </c>
      <c r="O28" s="3" t="s">
        <v>12</v>
      </c>
    </row>
    <row r="29" spans="1:15" ht="33.75" outlineLevel="2" x14ac:dyDescent="0.25">
      <c r="A29" s="20">
        <v>13</v>
      </c>
      <c r="B29" s="21">
        <v>44951</v>
      </c>
      <c r="C29" s="22" t="s">
        <v>58</v>
      </c>
      <c r="D29" s="23" t="s">
        <v>64</v>
      </c>
      <c r="E29" s="24" t="s">
        <v>54</v>
      </c>
      <c r="F29" s="25">
        <v>44963.215277777781</v>
      </c>
      <c r="G29" s="25">
        <v>44966.635416666664</v>
      </c>
      <c r="H29" s="26" t="s">
        <v>34</v>
      </c>
      <c r="I29" s="27" t="s">
        <v>59</v>
      </c>
      <c r="J29" s="28">
        <v>4744</v>
      </c>
      <c r="K29" s="28">
        <v>86.5</v>
      </c>
      <c r="L29" s="28"/>
      <c r="M29" s="28"/>
      <c r="N29" s="28">
        <v>4830.5</v>
      </c>
      <c r="O29" s="24" t="s">
        <v>57</v>
      </c>
    </row>
    <row r="30" spans="1:15" outlineLevel="1" x14ac:dyDescent="0.25">
      <c r="A30" s="44"/>
      <c r="B30" s="45"/>
      <c r="C30" s="46" t="s">
        <v>74</v>
      </c>
      <c r="D30" s="29"/>
      <c r="E30" s="30"/>
      <c r="F30" s="31"/>
      <c r="G30" s="31"/>
      <c r="H30" s="32"/>
      <c r="I30" s="33"/>
      <c r="J30" s="34">
        <f>SUBTOTAL(9,J29:J29)</f>
        <v>4744</v>
      </c>
      <c r="K30" s="34">
        <f>SUBTOTAL(9,K29:K29)</f>
        <v>86.5</v>
      </c>
      <c r="L30" s="34">
        <f>SUBTOTAL(9,L29:L29)</f>
        <v>0</v>
      </c>
      <c r="M30" s="34">
        <f>SUBTOTAL(9,M29:M29)</f>
        <v>0</v>
      </c>
      <c r="N30" s="34">
        <f>SUBTOTAL(9,N29:N29)</f>
        <v>4830.5</v>
      </c>
      <c r="O30" s="30"/>
    </row>
    <row r="31" spans="1:15" ht="22.5" outlineLevel="2" x14ac:dyDescent="0.25">
      <c r="A31" s="35">
        <v>1</v>
      </c>
      <c r="B31" s="36">
        <v>44931</v>
      </c>
      <c r="C31" s="37" t="s">
        <v>23</v>
      </c>
      <c r="D31" s="38" t="s">
        <v>64</v>
      </c>
      <c r="E31" s="39" t="s">
        <v>24</v>
      </c>
      <c r="F31" s="40">
        <v>44938.635416666664</v>
      </c>
      <c r="G31" s="40">
        <v>44939.777777777781</v>
      </c>
      <c r="H31" s="41" t="s">
        <v>25</v>
      </c>
      <c r="I31" s="42" t="s">
        <v>26</v>
      </c>
      <c r="J31" s="43">
        <v>3449.69</v>
      </c>
      <c r="K31" s="43">
        <v>79.52</v>
      </c>
      <c r="L31" s="43"/>
      <c r="M31" s="43"/>
      <c r="N31" s="43">
        <v>3529.21</v>
      </c>
      <c r="O31" s="39" t="s">
        <v>27</v>
      </c>
    </row>
    <row r="32" spans="1:15" outlineLevel="1" x14ac:dyDescent="0.25">
      <c r="A32" s="44"/>
      <c r="B32" s="45"/>
      <c r="C32" s="46" t="s">
        <v>75</v>
      </c>
      <c r="D32" s="29"/>
      <c r="E32" s="30"/>
      <c r="F32" s="31"/>
      <c r="G32" s="31"/>
      <c r="H32" s="32"/>
      <c r="I32" s="33"/>
      <c r="J32" s="34">
        <f>SUBTOTAL(9,J31:J31)</f>
        <v>3449.69</v>
      </c>
      <c r="K32" s="34">
        <f>SUBTOTAL(9,K31:K31)</f>
        <v>79.52</v>
      </c>
      <c r="L32" s="34">
        <f>SUBTOTAL(9,L31:L31)</f>
        <v>0</v>
      </c>
      <c r="M32" s="34">
        <f>SUBTOTAL(9,M31:M31)</f>
        <v>0</v>
      </c>
      <c r="N32" s="34">
        <f>SUBTOTAL(9,N31:N31)</f>
        <v>3529.21</v>
      </c>
      <c r="O32" s="30"/>
    </row>
    <row r="33" spans="1:15" ht="24" outlineLevel="2" x14ac:dyDescent="0.25">
      <c r="A33" s="35">
        <v>14</v>
      </c>
      <c r="B33" s="36">
        <v>44956</v>
      </c>
      <c r="C33" s="37" t="s">
        <v>60</v>
      </c>
      <c r="D33" s="38" t="s">
        <v>64</v>
      </c>
      <c r="E33" s="39" t="s">
        <v>61</v>
      </c>
      <c r="F33" s="40">
        <v>45028.347222222219</v>
      </c>
      <c r="G33" s="40">
        <v>45033.354166666664</v>
      </c>
      <c r="H33" s="41" t="s">
        <v>30</v>
      </c>
      <c r="I33" s="42" t="s">
        <v>62</v>
      </c>
      <c r="J33" s="43">
        <v>736</v>
      </c>
      <c r="K33" s="43">
        <v>86.91</v>
      </c>
      <c r="L33" s="43"/>
      <c r="M33" s="43"/>
      <c r="N33" s="43">
        <v>822.91</v>
      </c>
      <c r="O33" s="39" t="s">
        <v>63</v>
      </c>
    </row>
    <row r="34" spans="1:15" outlineLevel="1" x14ac:dyDescent="0.25">
      <c r="A34" s="44"/>
      <c r="B34" s="45"/>
      <c r="C34" s="46" t="s">
        <v>76</v>
      </c>
      <c r="D34" s="29"/>
      <c r="E34" s="30"/>
      <c r="F34" s="31"/>
      <c r="G34" s="31"/>
      <c r="H34" s="32"/>
      <c r="I34" s="33"/>
      <c r="J34" s="34">
        <f>SUBTOTAL(9,J33:J33)</f>
        <v>736</v>
      </c>
      <c r="K34" s="34">
        <f>SUBTOTAL(9,K33:K33)</f>
        <v>86.91</v>
      </c>
      <c r="L34" s="34">
        <f>SUBTOTAL(9,L33:L33)</f>
        <v>0</v>
      </c>
      <c r="M34" s="34">
        <f>SUBTOTAL(9,M33:M33)</f>
        <v>0</v>
      </c>
      <c r="N34" s="34">
        <f>SUBTOTAL(9,N33:N33)</f>
        <v>822.91</v>
      </c>
      <c r="O34" s="30"/>
    </row>
    <row r="35" spans="1:15" ht="33.75" outlineLevel="2" x14ac:dyDescent="0.25">
      <c r="A35" s="35">
        <v>12</v>
      </c>
      <c r="B35" s="36">
        <v>44945</v>
      </c>
      <c r="C35" s="37" t="s">
        <v>53</v>
      </c>
      <c r="D35" s="38" t="s">
        <v>64</v>
      </c>
      <c r="E35" s="39" t="s">
        <v>54</v>
      </c>
      <c r="F35" s="40">
        <v>44961.211805555555</v>
      </c>
      <c r="G35" s="40">
        <v>44966.635416666664</v>
      </c>
      <c r="H35" s="41" t="s">
        <v>55</v>
      </c>
      <c r="I35" s="42" t="s">
        <v>56</v>
      </c>
      <c r="J35" s="43">
        <v>3494.59</v>
      </c>
      <c r="K35" s="43">
        <v>86.5</v>
      </c>
      <c r="L35" s="43"/>
      <c r="M35" s="43"/>
      <c r="N35" s="43">
        <v>3581.09</v>
      </c>
      <c r="O35" s="39" t="s">
        <v>57</v>
      </c>
    </row>
    <row r="36" spans="1:15" outlineLevel="1" x14ac:dyDescent="0.25">
      <c r="A36" s="44"/>
      <c r="B36" s="45"/>
      <c r="C36" s="46" t="s">
        <v>77</v>
      </c>
      <c r="D36" s="29"/>
      <c r="E36" s="30"/>
      <c r="F36" s="31"/>
      <c r="G36" s="31"/>
      <c r="H36" s="32"/>
      <c r="I36" s="33"/>
      <c r="J36" s="34">
        <f>SUBTOTAL(9,J35:J35)</f>
        <v>3494.59</v>
      </c>
      <c r="K36" s="34">
        <f>SUBTOTAL(9,K35:K35)</f>
        <v>86.5</v>
      </c>
      <c r="L36" s="34">
        <f>SUBTOTAL(9,L35:L35)</f>
        <v>0</v>
      </c>
      <c r="M36" s="34">
        <f>SUBTOTAL(9,M35:M35)</f>
        <v>0</v>
      </c>
      <c r="N36" s="34">
        <f>SUBTOTAL(9,N35:N35)</f>
        <v>3581.09</v>
      </c>
      <c r="O36" s="30"/>
    </row>
    <row r="37" spans="1:15" x14ac:dyDescent="0.25">
      <c r="A37" s="44"/>
      <c r="B37" s="45"/>
      <c r="C37" s="46" t="s">
        <v>14</v>
      </c>
      <c r="D37" s="29"/>
      <c r="E37" s="30"/>
      <c r="F37" s="31"/>
      <c r="G37" s="31"/>
      <c r="H37" s="32"/>
      <c r="I37" s="33"/>
      <c r="J37" s="34">
        <f>SUBTOTAL(9,J29:J35)</f>
        <v>12424.28</v>
      </c>
      <c r="K37" s="34">
        <f>SUBTOTAL(9,K29:K35)</f>
        <v>339.42999999999995</v>
      </c>
      <c r="L37" s="34">
        <f>SUBTOTAL(9,L29:L35)</f>
        <v>0</v>
      </c>
      <c r="M37" s="34">
        <f>SUBTOTAL(9,M29:M35)</f>
        <v>0</v>
      </c>
      <c r="N37" s="34">
        <f>SUBTOTAL(9,N29:N35)</f>
        <v>12763.71</v>
      </c>
      <c r="O37" s="30"/>
    </row>
    <row r="38" spans="1:15" ht="11.25" customHeight="1" x14ac:dyDescent="0.25"/>
    <row r="39" spans="1:15" x14ac:dyDescent="0.25">
      <c r="A39" s="16" t="s">
        <v>79</v>
      </c>
      <c r="B39" s="16"/>
      <c r="C39" s="16"/>
      <c r="D39" s="16"/>
      <c r="E39" s="16"/>
      <c r="F39" s="16"/>
    </row>
    <row r="40" spans="1:15" x14ac:dyDescent="0.25">
      <c r="A40" s="9"/>
      <c r="B40" s="15"/>
      <c r="C40" s="10"/>
      <c r="D40" s="10"/>
      <c r="E40" s="11" t="s">
        <v>13</v>
      </c>
      <c r="F40" s="12">
        <f>N24</f>
        <v>8904.2900000000009</v>
      </c>
    </row>
    <row r="41" spans="1:15" x14ac:dyDescent="0.25">
      <c r="A41" s="9"/>
      <c r="B41" s="15"/>
      <c r="C41" s="10"/>
      <c r="D41" s="10"/>
      <c r="E41" s="11" t="s">
        <v>14</v>
      </c>
      <c r="F41" s="12">
        <f>N37</f>
        <v>12763.71</v>
      </c>
    </row>
    <row r="42" spans="1:15" x14ac:dyDescent="0.25">
      <c r="A42" s="9"/>
      <c r="B42" s="15"/>
      <c r="C42" s="10"/>
      <c r="D42" s="10"/>
      <c r="E42" s="11" t="s">
        <v>15</v>
      </c>
      <c r="F42" s="12">
        <f>SUM(F40:F41)</f>
        <v>21668</v>
      </c>
    </row>
    <row r="43" spans="1:15" ht="4.5" customHeight="1" x14ac:dyDescent="0.25"/>
    <row r="44" spans="1:15" x14ac:dyDescent="0.25">
      <c r="A44" s="47" t="s">
        <v>80</v>
      </c>
      <c r="B44" s="13"/>
    </row>
    <row r="45" spans="1:15" x14ac:dyDescent="0.25">
      <c r="A45" s="13"/>
      <c r="B45" s="13"/>
    </row>
  </sheetData>
  <sortState ref="A6:O15">
    <sortCondition ref="C5"/>
  </sortState>
  <mergeCells count="4">
    <mergeCell ref="A2:O2"/>
    <mergeCell ref="A3:O3"/>
    <mergeCell ref="A26:O26"/>
    <mergeCell ref="A39:F39"/>
  </mergeCells>
  <conditionalFormatting sqref="O25 A25:M25">
    <cfRule type="expression" priority="14">
      <formula>OR(#REF!="",AND(#REF!&lt;&gt;"",#REF!=""))</formula>
    </cfRule>
  </conditionalFormatting>
  <conditionalFormatting sqref="A25:M25">
    <cfRule type="expression" dxfId="9" priority="15">
      <formula>OR(#REF!="",AND(#REF!&lt;&gt;"",#REF!=""))</formula>
    </cfRule>
  </conditionalFormatting>
  <conditionalFormatting sqref="O25">
    <cfRule type="expression" dxfId="8" priority="13">
      <formula>OR(#REF!="",AND(#REF!&lt;&gt;"",#REF!=""))</formula>
    </cfRule>
  </conditionalFormatting>
  <conditionalFormatting sqref="A40:E42">
    <cfRule type="expression" dxfId="7" priority="5">
      <formula>OR(#REF!="",AND(#REF!&lt;&gt;"",#REF!=""))</formula>
    </cfRule>
  </conditionalFormatting>
  <conditionalFormatting sqref="A40:E42">
    <cfRule type="expression" priority="6">
      <formula>OR(#REF!="",AND(#REF!&lt;&gt;"",#REF!=""))</formula>
    </cfRule>
  </conditionalFormatting>
  <conditionalFormatting sqref="F42 F40">
    <cfRule type="expression" dxfId="6" priority="3">
      <formula>OR(#REF!="",AND(#REF!&lt;&gt;"",#REF!=""))</formula>
    </cfRule>
  </conditionalFormatting>
  <conditionalFormatting sqref="F42 F40">
    <cfRule type="expression" priority="4">
      <formula>OR(#REF!="",AND(#REF!&lt;&gt;"",#REF!=""))</formula>
    </cfRule>
  </conditionalFormatting>
  <conditionalFormatting sqref="F41">
    <cfRule type="expression" dxfId="5" priority="1">
      <formula>OR(#REF!="",AND(#REF!&lt;&gt;"",#REF!=""))</formula>
    </cfRule>
  </conditionalFormatting>
  <conditionalFormatting sqref="F41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C22 C6 C8 C10 C12:C13 C15 C17 C19:C20 C29 C31 C33 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zoomScaleNormal="100" workbookViewId="0">
      <selection activeCell="F13" sqref="F13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0">
        <v>7</v>
      </c>
      <c r="B6" s="21">
        <v>44932</v>
      </c>
      <c r="C6" s="22" t="s">
        <v>46</v>
      </c>
      <c r="D6" s="23" t="s">
        <v>65</v>
      </c>
      <c r="E6" s="24" t="s">
        <v>29</v>
      </c>
      <c r="F6" s="25">
        <v>44958.569444444445</v>
      </c>
      <c r="G6" s="25">
        <v>44959.875</v>
      </c>
      <c r="H6" s="26" t="s">
        <v>30</v>
      </c>
      <c r="I6" s="27" t="s">
        <v>47</v>
      </c>
      <c r="J6" s="28">
        <v>1032.5899999999999</v>
      </c>
      <c r="K6" s="28">
        <v>86.5</v>
      </c>
      <c r="L6" s="28"/>
      <c r="M6" s="28"/>
      <c r="N6" s="28">
        <v>1119.0899999999999</v>
      </c>
      <c r="O6" s="24" t="s">
        <v>42</v>
      </c>
    </row>
    <row r="7" spans="1:15" outlineLevel="1" x14ac:dyDescent="0.25">
      <c r="A7" s="44"/>
      <c r="B7" s="45"/>
      <c r="C7" s="46" t="s">
        <v>66</v>
      </c>
      <c r="D7" s="29"/>
      <c r="E7" s="30"/>
      <c r="F7" s="31"/>
      <c r="G7" s="31"/>
      <c r="H7" s="32"/>
      <c r="I7" s="33"/>
      <c r="J7" s="34">
        <f>SUBTOTAL(9,J6:J6)</f>
        <v>1032.5899999999999</v>
      </c>
      <c r="K7" s="34">
        <f>SUBTOTAL(9,K6:K6)</f>
        <v>86.5</v>
      </c>
      <c r="L7" s="34">
        <f>SUBTOTAL(9,L6:L6)</f>
        <v>0</v>
      </c>
      <c r="M7" s="34">
        <f>SUBTOTAL(9,M6:M6)</f>
        <v>0</v>
      </c>
      <c r="N7" s="34">
        <f>SUBTOTAL(9,N6:N6)</f>
        <v>1119.0899999999999</v>
      </c>
      <c r="O7" s="30"/>
    </row>
    <row r="8" spans="1:15" ht="22.5" outlineLevel="2" x14ac:dyDescent="0.25">
      <c r="A8" s="35">
        <v>3</v>
      </c>
      <c r="B8" s="36">
        <v>44932</v>
      </c>
      <c r="C8" s="37" t="s">
        <v>33</v>
      </c>
      <c r="D8" s="38" t="s">
        <v>65</v>
      </c>
      <c r="E8" s="39" t="s">
        <v>29</v>
      </c>
      <c r="F8" s="40">
        <v>44955.850694444445</v>
      </c>
      <c r="G8" s="40">
        <v>44958.854166666664</v>
      </c>
      <c r="H8" s="41" t="s">
        <v>34</v>
      </c>
      <c r="I8" s="42" t="s">
        <v>35</v>
      </c>
      <c r="J8" s="43">
        <v>987.71</v>
      </c>
      <c r="K8" s="43">
        <v>86.5</v>
      </c>
      <c r="L8" s="43"/>
      <c r="M8" s="43"/>
      <c r="N8" s="43">
        <v>1074.21</v>
      </c>
      <c r="O8" s="39" t="s">
        <v>32</v>
      </c>
    </row>
    <row r="9" spans="1:15" outlineLevel="1" x14ac:dyDescent="0.25">
      <c r="A9" s="44"/>
      <c r="B9" s="45"/>
      <c r="C9" s="46" t="s">
        <v>67</v>
      </c>
      <c r="D9" s="29"/>
      <c r="E9" s="30"/>
      <c r="F9" s="31"/>
      <c r="G9" s="31"/>
      <c r="H9" s="32"/>
      <c r="I9" s="33"/>
      <c r="J9" s="34">
        <f>SUBTOTAL(9,J8:J8)</f>
        <v>987.71</v>
      </c>
      <c r="K9" s="34">
        <f>SUBTOTAL(9,K8:K8)</f>
        <v>86.5</v>
      </c>
      <c r="L9" s="34">
        <f>SUBTOTAL(9,L8:L8)</f>
        <v>0</v>
      </c>
      <c r="M9" s="34">
        <f>SUBTOTAL(9,M8:M8)</f>
        <v>0</v>
      </c>
      <c r="N9" s="34">
        <f>SUBTOTAL(9,N8:N8)</f>
        <v>1074.21</v>
      </c>
      <c r="O9" s="30"/>
    </row>
    <row r="10" spans="1:15" ht="24" outlineLevel="2" x14ac:dyDescent="0.25">
      <c r="A10" s="35">
        <v>8</v>
      </c>
      <c r="B10" s="36">
        <v>44932</v>
      </c>
      <c r="C10" s="37" t="s">
        <v>48</v>
      </c>
      <c r="D10" s="38" t="s">
        <v>65</v>
      </c>
      <c r="E10" s="39" t="s">
        <v>29</v>
      </c>
      <c r="F10" s="40">
        <v>44958.569444444445</v>
      </c>
      <c r="G10" s="40">
        <v>44959.875</v>
      </c>
      <c r="H10" s="41" t="s">
        <v>30</v>
      </c>
      <c r="I10" s="42" t="s">
        <v>47</v>
      </c>
      <c r="J10" s="43">
        <v>1032.5899999999999</v>
      </c>
      <c r="K10" s="43">
        <v>86.5</v>
      </c>
      <c r="L10" s="43"/>
      <c r="M10" s="43"/>
      <c r="N10" s="43">
        <v>1119.0899999999999</v>
      </c>
      <c r="O10" s="39" t="s">
        <v>42</v>
      </c>
    </row>
    <row r="11" spans="1:15" outlineLevel="1" x14ac:dyDescent="0.25">
      <c r="A11" s="44"/>
      <c r="B11" s="45"/>
      <c r="C11" s="46" t="s">
        <v>68</v>
      </c>
      <c r="D11" s="29"/>
      <c r="E11" s="30"/>
      <c r="F11" s="31"/>
      <c r="G11" s="31"/>
      <c r="H11" s="32"/>
      <c r="I11" s="33"/>
      <c r="J11" s="34">
        <f>SUBTOTAL(9,J10:J10)</f>
        <v>1032.5899999999999</v>
      </c>
      <c r="K11" s="34">
        <f>SUBTOTAL(9,K10:K10)</f>
        <v>86.5</v>
      </c>
      <c r="L11" s="34">
        <f>SUBTOTAL(9,L10:L10)</f>
        <v>0</v>
      </c>
      <c r="M11" s="34">
        <f>SUBTOTAL(9,M10:M10)</f>
        <v>0</v>
      </c>
      <c r="N11" s="34">
        <f>SUBTOTAL(9,N10:N10)</f>
        <v>1119.0899999999999</v>
      </c>
      <c r="O11" s="30"/>
    </row>
    <row r="12" spans="1:15" ht="22.5" outlineLevel="2" x14ac:dyDescent="0.25">
      <c r="A12" s="35">
        <v>5</v>
      </c>
      <c r="B12" s="36">
        <v>44932</v>
      </c>
      <c r="C12" s="37" t="s">
        <v>38</v>
      </c>
      <c r="D12" s="38" t="s">
        <v>65</v>
      </c>
      <c r="E12" s="39" t="s">
        <v>39</v>
      </c>
      <c r="F12" s="40">
        <v>44958.569444444445</v>
      </c>
      <c r="G12" s="40" t="s">
        <v>40</v>
      </c>
      <c r="H12" s="41" t="s">
        <v>30</v>
      </c>
      <c r="I12" s="42" t="s">
        <v>41</v>
      </c>
      <c r="J12" s="43">
        <v>516.29</v>
      </c>
      <c r="K12" s="43">
        <v>46.57</v>
      </c>
      <c r="L12" s="43"/>
      <c r="M12" s="43"/>
      <c r="N12" s="43">
        <v>562.86</v>
      </c>
      <c r="O12" s="39" t="s">
        <v>42</v>
      </c>
    </row>
    <row r="13" spans="1:15" ht="22.5" outlineLevel="2" x14ac:dyDescent="0.25">
      <c r="A13" s="20">
        <v>6</v>
      </c>
      <c r="B13" s="21">
        <v>44932</v>
      </c>
      <c r="C13" s="22" t="s">
        <v>38</v>
      </c>
      <c r="D13" s="23" t="s">
        <v>65</v>
      </c>
      <c r="E13" s="24" t="s">
        <v>43</v>
      </c>
      <c r="F13" s="25">
        <v>44961.652777777781</v>
      </c>
      <c r="G13" s="25" t="s">
        <v>40</v>
      </c>
      <c r="H13" s="26" t="s">
        <v>44</v>
      </c>
      <c r="I13" s="27" t="s">
        <v>45</v>
      </c>
      <c r="J13" s="28">
        <v>502.8</v>
      </c>
      <c r="K13" s="28">
        <v>39.93</v>
      </c>
      <c r="L13" s="28"/>
      <c r="M13" s="28"/>
      <c r="N13" s="28">
        <v>542.73</v>
      </c>
      <c r="O13" s="24" t="s">
        <v>42</v>
      </c>
    </row>
    <row r="14" spans="1:15" outlineLevel="1" x14ac:dyDescent="0.25">
      <c r="A14" s="44"/>
      <c r="B14" s="45"/>
      <c r="C14" s="46" t="s">
        <v>69</v>
      </c>
      <c r="D14" s="29"/>
      <c r="E14" s="30"/>
      <c r="F14" s="31"/>
      <c r="G14" s="31"/>
      <c r="H14" s="32"/>
      <c r="I14" s="33"/>
      <c r="J14" s="34">
        <f>SUBTOTAL(9,J12:J13)</f>
        <v>1019.0899999999999</v>
      </c>
      <c r="K14" s="34">
        <f>SUBTOTAL(9,K12:K13)</f>
        <v>86.5</v>
      </c>
      <c r="L14" s="34">
        <f>SUBTOTAL(9,L12:L13)</f>
        <v>0</v>
      </c>
      <c r="M14" s="34">
        <f>SUBTOTAL(9,M12:M13)</f>
        <v>0</v>
      </c>
      <c r="N14" s="34">
        <f>SUBTOTAL(9,N12:N13)</f>
        <v>1105.5900000000001</v>
      </c>
      <c r="O14" s="30"/>
    </row>
    <row r="15" spans="1:15" ht="22.5" outlineLevel="2" x14ac:dyDescent="0.25">
      <c r="A15" s="35">
        <v>9</v>
      </c>
      <c r="B15" s="36">
        <v>44932</v>
      </c>
      <c r="C15" s="37" t="s">
        <v>49</v>
      </c>
      <c r="D15" s="38" t="s">
        <v>65</v>
      </c>
      <c r="E15" s="39" t="s">
        <v>29</v>
      </c>
      <c r="F15" s="40">
        <v>44958.569444444445</v>
      </c>
      <c r="G15" s="40">
        <v>44959.875</v>
      </c>
      <c r="H15" s="41" t="s">
        <v>30</v>
      </c>
      <c r="I15" s="42" t="s">
        <v>47</v>
      </c>
      <c r="J15" s="43">
        <v>1032.5899999999999</v>
      </c>
      <c r="K15" s="43">
        <v>86.5</v>
      </c>
      <c r="L15" s="43"/>
      <c r="M15" s="43"/>
      <c r="N15" s="43">
        <v>1119.0899999999999</v>
      </c>
      <c r="O15" s="39" t="s">
        <v>42</v>
      </c>
    </row>
    <row r="16" spans="1:15" outlineLevel="1" x14ac:dyDescent="0.25">
      <c r="A16" s="44"/>
      <c r="B16" s="45"/>
      <c r="C16" s="46" t="s">
        <v>70</v>
      </c>
      <c r="D16" s="29"/>
      <c r="E16" s="30"/>
      <c r="F16" s="31"/>
      <c r="G16" s="31"/>
      <c r="H16" s="32"/>
      <c r="I16" s="33"/>
      <c r="J16" s="34">
        <f>SUBTOTAL(9,J15:J15)</f>
        <v>1032.5899999999999</v>
      </c>
      <c r="K16" s="34">
        <f>SUBTOTAL(9,K15:K15)</f>
        <v>86.5</v>
      </c>
      <c r="L16" s="34">
        <f>SUBTOTAL(9,L15:L15)</f>
        <v>0</v>
      </c>
      <c r="M16" s="34">
        <f>SUBTOTAL(9,M15:M15)</f>
        <v>0</v>
      </c>
      <c r="N16" s="34">
        <f>SUBTOTAL(9,N15:N15)</f>
        <v>1119.0899999999999</v>
      </c>
      <c r="O16" s="30"/>
    </row>
    <row r="17" spans="1:15" ht="22.5" outlineLevel="2" x14ac:dyDescent="0.25">
      <c r="A17" s="35">
        <v>4</v>
      </c>
      <c r="B17" s="36">
        <v>44932</v>
      </c>
      <c r="C17" s="37" t="s">
        <v>36</v>
      </c>
      <c r="D17" s="38" t="s">
        <v>65</v>
      </c>
      <c r="E17" s="39" t="s">
        <v>29</v>
      </c>
      <c r="F17" s="40">
        <v>44955.850694444445</v>
      </c>
      <c r="G17" s="40">
        <v>44958.854166666664</v>
      </c>
      <c r="H17" s="41" t="s">
        <v>34</v>
      </c>
      <c r="I17" s="42" t="s">
        <v>37</v>
      </c>
      <c r="J17" s="43">
        <v>987.71</v>
      </c>
      <c r="K17" s="43">
        <v>86.5</v>
      </c>
      <c r="L17" s="43"/>
      <c r="M17" s="43"/>
      <c r="N17" s="43">
        <v>1074.21</v>
      </c>
      <c r="O17" s="39" t="s">
        <v>32</v>
      </c>
    </row>
    <row r="18" spans="1:15" outlineLevel="1" x14ac:dyDescent="0.25">
      <c r="A18" s="44"/>
      <c r="B18" s="45"/>
      <c r="C18" s="46" t="s">
        <v>71</v>
      </c>
      <c r="D18" s="29"/>
      <c r="E18" s="30"/>
      <c r="F18" s="31"/>
      <c r="G18" s="31"/>
      <c r="H18" s="32"/>
      <c r="I18" s="33"/>
      <c r="J18" s="34">
        <f>SUBTOTAL(9,J17:J17)</f>
        <v>987.71</v>
      </c>
      <c r="K18" s="34">
        <f>SUBTOTAL(9,K17:K17)</f>
        <v>86.5</v>
      </c>
      <c r="L18" s="34">
        <f>SUBTOTAL(9,L17:L17)</f>
        <v>0</v>
      </c>
      <c r="M18" s="34">
        <f>SUBTOTAL(9,M17:M17)</f>
        <v>0</v>
      </c>
      <c r="N18" s="34">
        <f>SUBTOTAL(9,N17:N17)</f>
        <v>1074.21</v>
      </c>
      <c r="O18" s="30"/>
    </row>
    <row r="19" spans="1:15" ht="24" outlineLevel="2" x14ac:dyDescent="0.25">
      <c r="A19" s="35">
        <v>10</v>
      </c>
      <c r="B19" s="36">
        <v>44937</v>
      </c>
      <c r="C19" s="37" t="s">
        <v>50</v>
      </c>
      <c r="D19" s="38" t="s">
        <v>65</v>
      </c>
      <c r="E19" s="39" t="s">
        <v>39</v>
      </c>
      <c r="F19" s="40">
        <v>44958.569444444445</v>
      </c>
      <c r="G19" s="40" t="s">
        <v>40</v>
      </c>
      <c r="H19" s="41" t="s">
        <v>44</v>
      </c>
      <c r="I19" s="42" t="s">
        <v>51</v>
      </c>
      <c r="J19" s="43">
        <v>516.29</v>
      </c>
      <c r="K19" s="43">
        <v>46.57</v>
      </c>
      <c r="L19" s="43"/>
      <c r="M19" s="43"/>
      <c r="N19" s="43">
        <v>562.86</v>
      </c>
      <c r="O19" s="39" t="s">
        <v>42</v>
      </c>
    </row>
    <row r="20" spans="1:15" ht="24" outlineLevel="2" x14ac:dyDescent="0.25">
      <c r="A20" s="20">
        <v>11</v>
      </c>
      <c r="B20" s="21">
        <v>44937</v>
      </c>
      <c r="C20" s="22" t="s">
        <v>50</v>
      </c>
      <c r="D20" s="23" t="s">
        <v>65</v>
      </c>
      <c r="E20" s="24" t="s">
        <v>43</v>
      </c>
      <c r="F20" s="25">
        <v>44960.336805555555</v>
      </c>
      <c r="G20" s="25" t="s">
        <v>40</v>
      </c>
      <c r="H20" s="26" t="s">
        <v>34</v>
      </c>
      <c r="I20" s="27" t="s">
        <v>52</v>
      </c>
      <c r="J20" s="28">
        <v>493.85</v>
      </c>
      <c r="K20" s="28">
        <v>39.93</v>
      </c>
      <c r="L20" s="28"/>
      <c r="M20" s="28"/>
      <c r="N20" s="28">
        <v>533.78</v>
      </c>
      <c r="O20" s="24" t="s">
        <v>42</v>
      </c>
    </row>
    <row r="21" spans="1:15" outlineLevel="1" x14ac:dyDescent="0.25">
      <c r="A21" s="44"/>
      <c r="B21" s="45"/>
      <c r="C21" s="46" t="s">
        <v>72</v>
      </c>
      <c r="D21" s="29"/>
      <c r="E21" s="30"/>
      <c r="F21" s="31"/>
      <c r="G21" s="31"/>
      <c r="H21" s="32"/>
      <c r="I21" s="33"/>
      <c r="J21" s="34">
        <f>SUBTOTAL(9,J19:J20)</f>
        <v>1010.14</v>
      </c>
      <c r="K21" s="34">
        <f>SUBTOTAL(9,K19:K20)</f>
        <v>86.5</v>
      </c>
      <c r="L21" s="34">
        <f>SUBTOTAL(9,L19:L20)</f>
        <v>0</v>
      </c>
      <c r="M21" s="34">
        <f>SUBTOTAL(9,M19:M20)</f>
        <v>0</v>
      </c>
      <c r="N21" s="34">
        <f>SUBTOTAL(9,N19:N20)</f>
        <v>1096.6399999999999</v>
      </c>
      <c r="O21" s="30"/>
    </row>
    <row r="22" spans="1:15" ht="22.5" outlineLevel="2" x14ac:dyDescent="0.25">
      <c r="A22" s="35">
        <v>2</v>
      </c>
      <c r="B22" s="36">
        <v>44932</v>
      </c>
      <c r="C22" s="37" t="s">
        <v>28</v>
      </c>
      <c r="D22" s="38" t="s">
        <v>65</v>
      </c>
      <c r="E22" s="39" t="s">
        <v>29</v>
      </c>
      <c r="F22" s="40">
        <v>44954.569444444445</v>
      </c>
      <c r="G22" s="40">
        <v>44958.875</v>
      </c>
      <c r="H22" s="41" t="s">
        <v>30</v>
      </c>
      <c r="I22" s="42" t="s">
        <v>31</v>
      </c>
      <c r="J22" s="43">
        <v>1109.8699999999999</v>
      </c>
      <c r="K22" s="43">
        <v>86.5</v>
      </c>
      <c r="L22" s="43"/>
      <c r="M22" s="43"/>
      <c r="N22" s="43">
        <v>1196.3699999999999</v>
      </c>
      <c r="O22" s="39" t="s">
        <v>32</v>
      </c>
    </row>
    <row r="23" spans="1:15" outlineLevel="1" x14ac:dyDescent="0.25">
      <c r="A23" s="44"/>
      <c r="B23" s="45"/>
      <c r="C23" s="46" t="s">
        <v>73</v>
      </c>
      <c r="D23" s="29"/>
      <c r="E23" s="30"/>
      <c r="F23" s="31"/>
      <c r="G23" s="31"/>
      <c r="H23" s="32"/>
      <c r="I23" s="33"/>
      <c r="J23" s="34">
        <f>SUBTOTAL(9,J22:J22)</f>
        <v>1109.8699999999999</v>
      </c>
      <c r="K23" s="34">
        <f>SUBTOTAL(9,K22:K22)</f>
        <v>86.5</v>
      </c>
      <c r="L23" s="34">
        <f>SUBTOTAL(9,L22:L22)</f>
        <v>0</v>
      </c>
      <c r="M23" s="34">
        <f>SUBTOTAL(9,M22:M22)</f>
        <v>0</v>
      </c>
      <c r="N23" s="34">
        <f>SUBTOTAL(9,N22:N22)</f>
        <v>1196.3699999999999</v>
      </c>
      <c r="O23" s="30"/>
    </row>
    <row r="24" spans="1:15" x14ac:dyDescent="0.25">
      <c r="A24" s="44"/>
      <c r="B24" s="45"/>
      <c r="C24" s="46" t="s">
        <v>13</v>
      </c>
      <c r="D24" s="29"/>
      <c r="E24" s="30"/>
      <c r="F24" s="31"/>
      <c r="G24" s="31"/>
      <c r="H24" s="32"/>
      <c r="I24" s="33"/>
      <c r="J24" s="34">
        <f>SUBTOTAL(9,J6:J22)</f>
        <v>8212.2900000000009</v>
      </c>
      <c r="K24" s="34">
        <f>SUBTOTAL(9,K6:K22)</f>
        <v>692</v>
      </c>
      <c r="L24" s="34">
        <f>SUBTOTAL(9,L6:L22)</f>
        <v>0</v>
      </c>
      <c r="M24" s="34">
        <f>SUBTOTAL(9,M6:M22)</f>
        <v>0</v>
      </c>
      <c r="N24" s="34">
        <f>SUBTOTAL(9,N6:N22)</f>
        <v>8904.2900000000009</v>
      </c>
      <c r="O24" s="30"/>
    </row>
    <row r="25" spans="1:15" x14ac:dyDescent="0.25">
      <c r="A25" s="6"/>
      <c r="B25" s="6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9.75" customHeight="1" x14ac:dyDescent="0.25">
      <c r="A26" s="6"/>
      <c r="B26" s="6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17" t="s">
        <v>11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1:15" hidden="1" x14ac:dyDescent="0.25"/>
    <row r="29" spans="1:15" ht="24" x14ac:dyDescent="0.25">
      <c r="A29" s="2" t="s">
        <v>1</v>
      </c>
      <c r="B29" s="2" t="s">
        <v>20</v>
      </c>
      <c r="C29" s="2" t="s">
        <v>2</v>
      </c>
      <c r="D29" s="2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16</v>
      </c>
      <c r="K29" s="4" t="s">
        <v>17</v>
      </c>
      <c r="L29" s="4" t="s">
        <v>18</v>
      </c>
      <c r="M29" s="4" t="s">
        <v>19</v>
      </c>
      <c r="N29" s="5" t="s">
        <v>9</v>
      </c>
      <c r="O29" s="3" t="s">
        <v>12</v>
      </c>
    </row>
    <row r="30" spans="1:15" ht="33.75" outlineLevel="2" x14ac:dyDescent="0.25">
      <c r="A30" s="20">
        <v>13</v>
      </c>
      <c r="B30" s="21">
        <v>44951</v>
      </c>
      <c r="C30" s="22" t="s">
        <v>58</v>
      </c>
      <c r="D30" s="23" t="s">
        <v>64</v>
      </c>
      <c r="E30" s="24" t="s">
        <v>54</v>
      </c>
      <c r="F30" s="25">
        <v>44963.215277777781</v>
      </c>
      <c r="G30" s="25">
        <v>44966.635416666664</v>
      </c>
      <c r="H30" s="26" t="s">
        <v>34</v>
      </c>
      <c r="I30" s="27" t="s">
        <v>59</v>
      </c>
      <c r="J30" s="28">
        <v>4744</v>
      </c>
      <c r="K30" s="28">
        <v>86.5</v>
      </c>
      <c r="L30" s="28"/>
      <c r="M30" s="28"/>
      <c r="N30" s="28">
        <v>4830.5</v>
      </c>
      <c r="O30" s="24" t="s">
        <v>57</v>
      </c>
    </row>
    <row r="31" spans="1:15" outlineLevel="1" x14ac:dyDescent="0.25">
      <c r="A31" s="44"/>
      <c r="B31" s="45"/>
      <c r="C31" s="46" t="s">
        <v>74</v>
      </c>
      <c r="D31" s="29"/>
      <c r="E31" s="30"/>
      <c r="F31" s="31"/>
      <c r="G31" s="31"/>
      <c r="H31" s="32"/>
      <c r="I31" s="33"/>
      <c r="J31" s="34">
        <f>SUBTOTAL(9,J30:J30)</f>
        <v>4744</v>
      </c>
      <c r="K31" s="34">
        <f>SUBTOTAL(9,K30:K30)</f>
        <v>86.5</v>
      </c>
      <c r="L31" s="34">
        <f>SUBTOTAL(9,L30:L30)</f>
        <v>0</v>
      </c>
      <c r="M31" s="34">
        <f>SUBTOTAL(9,M30:M30)</f>
        <v>0</v>
      </c>
      <c r="N31" s="34">
        <f>SUBTOTAL(9,N30:N30)</f>
        <v>4830.5</v>
      </c>
      <c r="O31" s="30"/>
    </row>
    <row r="32" spans="1:15" ht="22.5" outlineLevel="2" x14ac:dyDescent="0.25">
      <c r="A32" s="35">
        <v>1</v>
      </c>
      <c r="B32" s="36">
        <v>44931</v>
      </c>
      <c r="C32" s="37" t="s">
        <v>23</v>
      </c>
      <c r="D32" s="38" t="s">
        <v>64</v>
      </c>
      <c r="E32" s="39" t="s">
        <v>24</v>
      </c>
      <c r="F32" s="40">
        <v>44938.635416666664</v>
      </c>
      <c r="G32" s="40">
        <v>44939.777777777781</v>
      </c>
      <c r="H32" s="41" t="s">
        <v>25</v>
      </c>
      <c r="I32" s="42" t="s">
        <v>26</v>
      </c>
      <c r="J32" s="43">
        <v>3449.69</v>
      </c>
      <c r="K32" s="43">
        <v>79.52</v>
      </c>
      <c r="L32" s="43"/>
      <c r="M32" s="43"/>
      <c r="N32" s="43">
        <v>3529.21</v>
      </c>
      <c r="O32" s="39" t="s">
        <v>27</v>
      </c>
    </row>
    <row r="33" spans="1:15" outlineLevel="1" x14ac:dyDescent="0.25">
      <c r="A33" s="44"/>
      <c r="B33" s="45"/>
      <c r="C33" s="46" t="s">
        <v>75</v>
      </c>
      <c r="D33" s="29"/>
      <c r="E33" s="30"/>
      <c r="F33" s="31"/>
      <c r="G33" s="31"/>
      <c r="H33" s="32"/>
      <c r="I33" s="33"/>
      <c r="J33" s="34">
        <f>SUBTOTAL(9,J32:J32)</f>
        <v>3449.69</v>
      </c>
      <c r="K33" s="34">
        <f>SUBTOTAL(9,K32:K32)</f>
        <v>79.52</v>
      </c>
      <c r="L33" s="34">
        <f>SUBTOTAL(9,L32:L32)</f>
        <v>0</v>
      </c>
      <c r="M33" s="34">
        <f>SUBTOTAL(9,M32:M32)</f>
        <v>0</v>
      </c>
      <c r="N33" s="34">
        <f>SUBTOTAL(9,N32:N32)</f>
        <v>3529.21</v>
      </c>
      <c r="O33" s="30"/>
    </row>
    <row r="34" spans="1:15" ht="24" outlineLevel="2" x14ac:dyDescent="0.25">
      <c r="A34" s="35">
        <v>14</v>
      </c>
      <c r="B34" s="36">
        <v>44956</v>
      </c>
      <c r="C34" s="37" t="s">
        <v>60</v>
      </c>
      <c r="D34" s="38" t="s">
        <v>64</v>
      </c>
      <c r="E34" s="39" t="s">
        <v>61</v>
      </c>
      <c r="F34" s="40">
        <v>45028.347222222219</v>
      </c>
      <c r="G34" s="40">
        <v>45033.354166666664</v>
      </c>
      <c r="H34" s="41" t="s">
        <v>30</v>
      </c>
      <c r="I34" s="42" t="s">
        <v>62</v>
      </c>
      <c r="J34" s="43">
        <v>736</v>
      </c>
      <c r="K34" s="43">
        <v>86.91</v>
      </c>
      <c r="L34" s="43"/>
      <c r="M34" s="43"/>
      <c r="N34" s="43">
        <v>822.91</v>
      </c>
      <c r="O34" s="39" t="s">
        <v>63</v>
      </c>
    </row>
    <row r="35" spans="1:15" outlineLevel="1" x14ac:dyDescent="0.25">
      <c r="A35" s="44"/>
      <c r="B35" s="45"/>
      <c r="C35" s="46" t="s">
        <v>76</v>
      </c>
      <c r="D35" s="29"/>
      <c r="E35" s="30"/>
      <c r="F35" s="31"/>
      <c r="G35" s="31"/>
      <c r="H35" s="32"/>
      <c r="I35" s="33"/>
      <c r="J35" s="34">
        <f>SUBTOTAL(9,J34:J34)</f>
        <v>736</v>
      </c>
      <c r="K35" s="34">
        <f>SUBTOTAL(9,K34:K34)</f>
        <v>86.91</v>
      </c>
      <c r="L35" s="34">
        <f>SUBTOTAL(9,L34:L34)</f>
        <v>0</v>
      </c>
      <c r="M35" s="34">
        <f>SUBTOTAL(9,M34:M34)</f>
        <v>0</v>
      </c>
      <c r="N35" s="34">
        <f>SUBTOTAL(9,N34:N34)</f>
        <v>822.91</v>
      </c>
      <c r="O35" s="30"/>
    </row>
    <row r="36" spans="1:15" ht="33.75" outlineLevel="2" x14ac:dyDescent="0.25">
      <c r="A36" s="35">
        <v>12</v>
      </c>
      <c r="B36" s="36">
        <v>44945</v>
      </c>
      <c r="C36" s="37" t="s">
        <v>53</v>
      </c>
      <c r="D36" s="38" t="s">
        <v>64</v>
      </c>
      <c r="E36" s="39" t="s">
        <v>54</v>
      </c>
      <c r="F36" s="40">
        <v>44961.211805555555</v>
      </c>
      <c r="G36" s="40">
        <v>44966.635416666664</v>
      </c>
      <c r="H36" s="41" t="s">
        <v>55</v>
      </c>
      <c r="I36" s="42" t="s">
        <v>56</v>
      </c>
      <c r="J36" s="43">
        <v>3494.59</v>
      </c>
      <c r="K36" s="43">
        <v>86.5</v>
      </c>
      <c r="L36" s="43"/>
      <c r="M36" s="43"/>
      <c r="N36" s="43">
        <v>3581.09</v>
      </c>
      <c r="O36" s="39" t="s">
        <v>57</v>
      </c>
    </row>
    <row r="37" spans="1:15" outlineLevel="1" x14ac:dyDescent="0.25">
      <c r="A37" s="44"/>
      <c r="B37" s="45"/>
      <c r="C37" s="46" t="s">
        <v>77</v>
      </c>
      <c r="D37" s="29"/>
      <c r="E37" s="30"/>
      <c r="F37" s="31"/>
      <c r="G37" s="31"/>
      <c r="H37" s="32"/>
      <c r="I37" s="33"/>
      <c r="J37" s="34">
        <f>SUBTOTAL(9,J36:J36)</f>
        <v>3494.59</v>
      </c>
      <c r="K37" s="34">
        <f>SUBTOTAL(9,K36:K36)</f>
        <v>86.5</v>
      </c>
      <c r="L37" s="34">
        <f>SUBTOTAL(9,L36:L36)</f>
        <v>0</v>
      </c>
      <c r="M37" s="34">
        <f>SUBTOTAL(9,M36:M36)</f>
        <v>0</v>
      </c>
      <c r="N37" s="34">
        <f>SUBTOTAL(9,N36:N36)</f>
        <v>3581.09</v>
      </c>
      <c r="O37" s="30"/>
    </row>
    <row r="38" spans="1:15" x14ac:dyDescent="0.25">
      <c r="A38" s="44"/>
      <c r="B38" s="45"/>
      <c r="C38" s="46" t="s">
        <v>14</v>
      </c>
      <c r="D38" s="29"/>
      <c r="E38" s="30"/>
      <c r="F38" s="31"/>
      <c r="G38" s="31"/>
      <c r="H38" s="32"/>
      <c r="I38" s="33"/>
      <c r="J38" s="34">
        <f>SUBTOTAL(9,J30:J36)</f>
        <v>12424.28</v>
      </c>
      <c r="K38" s="34">
        <f>SUBTOTAL(9,K30:K36)</f>
        <v>339.42999999999995</v>
      </c>
      <c r="L38" s="34">
        <f>SUBTOTAL(9,L30:L36)</f>
        <v>0</v>
      </c>
      <c r="M38" s="34">
        <f>SUBTOTAL(9,M30:M36)</f>
        <v>0</v>
      </c>
      <c r="N38" s="34">
        <f>SUBTOTAL(9,N30:N36)</f>
        <v>12763.71</v>
      </c>
      <c r="O38" s="30"/>
    </row>
    <row r="39" spans="1:15" ht="9" customHeight="1" x14ac:dyDescent="0.25"/>
    <row r="40" spans="1:15" x14ac:dyDescent="0.25">
      <c r="A40" s="16" t="s">
        <v>22</v>
      </c>
      <c r="B40" s="16"/>
      <c r="C40" s="16"/>
      <c r="D40" s="16"/>
      <c r="E40" s="16"/>
      <c r="F40" s="16"/>
    </row>
    <row r="41" spans="1:15" x14ac:dyDescent="0.25">
      <c r="A41" s="9"/>
      <c r="B41" s="15"/>
      <c r="C41" s="10"/>
      <c r="D41" s="10"/>
      <c r="E41" s="11" t="s">
        <v>13</v>
      </c>
      <c r="F41" s="12">
        <f>N24</f>
        <v>8904.2900000000009</v>
      </c>
    </row>
    <row r="42" spans="1:15" x14ac:dyDescent="0.25">
      <c r="A42" s="9"/>
      <c r="B42" s="15"/>
      <c r="C42" s="10"/>
      <c r="D42" s="10"/>
      <c r="E42" s="11" t="s">
        <v>14</v>
      </c>
      <c r="F42" s="12">
        <f>N38</f>
        <v>12763.71</v>
      </c>
    </row>
    <row r="43" spans="1:15" x14ac:dyDescent="0.25">
      <c r="A43" s="9"/>
      <c r="B43" s="15"/>
      <c r="C43" s="10"/>
      <c r="D43" s="10"/>
      <c r="E43" s="11" t="s">
        <v>15</v>
      </c>
      <c r="F43" s="12">
        <f>SUM(F41:F42)</f>
        <v>21668</v>
      </c>
    </row>
    <row r="44" spans="1:15" ht="7.5" customHeight="1" x14ac:dyDescent="0.25"/>
    <row r="45" spans="1:15" x14ac:dyDescent="0.25">
      <c r="A45" s="13" t="s">
        <v>80</v>
      </c>
      <c r="B45" s="13"/>
    </row>
  </sheetData>
  <mergeCells count="4">
    <mergeCell ref="A2:O2"/>
    <mergeCell ref="A3:O3"/>
    <mergeCell ref="A27:O27"/>
    <mergeCell ref="A40:F40"/>
  </mergeCells>
  <conditionalFormatting sqref="A25:M26">
    <cfRule type="expression" dxfId="4" priority="9">
      <formula>OR(#REF!="",AND(#REF!&lt;&gt;"",#REF!=""))</formula>
    </cfRule>
  </conditionalFormatting>
  <conditionalFormatting sqref="A25:M26">
    <cfRule type="expression" priority="10">
      <formula>OR(#REF!="",AND(#REF!&lt;&gt;"",#REF!=""))</formula>
    </cfRule>
  </conditionalFormatting>
  <conditionalFormatting sqref="O25:O26">
    <cfRule type="expression" dxfId="3" priority="7">
      <formula>OR(#REF!="",AND(#REF!&lt;&gt;"",#REF!=""))</formula>
    </cfRule>
  </conditionalFormatting>
  <conditionalFormatting sqref="O25:O26">
    <cfRule type="expression" priority="8">
      <formula>OR(#REF!="",AND(#REF!&lt;&gt;"",#REF!=""))</formula>
    </cfRule>
  </conditionalFormatting>
  <conditionalFormatting sqref="A41:E43">
    <cfRule type="expression" dxfId="2" priority="5">
      <formula>OR(#REF!="",AND(#REF!&lt;&gt;"",#REF!=""))</formula>
    </cfRule>
  </conditionalFormatting>
  <conditionalFormatting sqref="A41:E43">
    <cfRule type="expression" priority="6">
      <formula>OR(#REF!="",AND(#REF!&lt;&gt;"",#REF!=""))</formula>
    </cfRule>
  </conditionalFormatting>
  <conditionalFormatting sqref="F43 F41">
    <cfRule type="expression" dxfId="1" priority="3">
      <formula>OR(#REF!="",AND(#REF!&lt;&gt;"",#REF!=""))</formula>
    </cfRule>
  </conditionalFormatting>
  <conditionalFormatting sqref="F43 F41">
    <cfRule type="expression" priority="4">
      <formula>OR(#REF!="",AND(#REF!&lt;&gt;"",#REF!=""))</formula>
    </cfRule>
  </conditionalFormatting>
  <conditionalFormatting sqref="F42">
    <cfRule type="expression" dxfId="0" priority="1">
      <formula>OR(#REF!="",AND(#REF!&lt;&gt;"",#REF!=""))</formula>
    </cfRule>
  </conditionalFormatting>
  <conditionalFormatting sqref="F42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C22 C6 C8 C10 C12:C13 C15 C17 C19:C20 C30 C32 C34 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2023-05-02T20:25:27Z</cp:lastPrinted>
  <dcterms:created xsi:type="dcterms:W3CDTF">2020-03-24T12:06:26Z</dcterms:created>
  <dcterms:modified xsi:type="dcterms:W3CDTF">2023-05-02T20:25:33Z</dcterms:modified>
</cp:coreProperties>
</file>