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ABR" sheetId="9" r:id="rId1"/>
    <sheet name="Acumulado2023" sheetId="1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2" l="1"/>
  <c r="M66" i="12"/>
  <c r="N66" i="12"/>
  <c r="K66" i="12"/>
  <c r="L78" i="12"/>
  <c r="M78" i="12"/>
  <c r="N78" i="12"/>
  <c r="K78" i="12"/>
  <c r="N100" i="12"/>
  <c r="M100" i="12"/>
  <c r="L100" i="12"/>
  <c r="K100" i="12"/>
  <c r="N93" i="12"/>
  <c r="M93" i="12"/>
  <c r="L93" i="12"/>
  <c r="K93" i="12"/>
  <c r="N91" i="12"/>
  <c r="M91" i="12"/>
  <c r="L91" i="12"/>
  <c r="K91" i="12"/>
  <c r="N84" i="12"/>
  <c r="M84" i="12"/>
  <c r="L84" i="12"/>
  <c r="K84" i="12"/>
  <c r="N80" i="12"/>
  <c r="M80" i="12"/>
  <c r="L80" i="12"/>
  <c r="K80" i="12"/>
  <c r="N70" i="12"/>
  <c r="M70" i="12"/>
  <c r="L70" i="12"/>
  <c r="K70" i="12"/>
  <c r="N62" i="12"/>
  <c r="M62" i="12"/>
  <c r="L62" i="12"/>
  <c r="K62" i="12"/>
  <c r="N60" i="12"/>
  <c r="M60" i="12"/>
  <c r="L60" i="12"/>
  <c r="K60" i="12"/>
  <c r="N57" i="12"/>
  <c r="M57" i="12"/>
  <c r="L57" i="12"/>
  <c r="K57" i="12"/>
  <c r="N55" i="12"/>
  <c r="M55" i="12"/>
  <c r="L55" i="12"/>
  <c r="K55" i="12"/>
  <c r="N53" i="12"/>
  <c r="M53" i="12"/>
  <c r="M101" i="12" s="1"/>
  <c r="L53" i="12"/>
  <c r="K53" i="12"/>
  <c r="K101" i="12" s="1"/>
  <c r="N45" i="12"/>
  <c r="M45" i="12"/>
  <c r="L45" i="12"/>
  <c r="K45" i="12"/>
  <c r="N43" i="12"/>
  <c r="M43" i="12"/>
  <c r="L43" i="12"/>
  <c r="K43" i="12"/>
  <c r="N40" i="12"/>
  <c r="M40" i="12"/>
  <c r="L40" i="12"/>
  <c r="K40" i="12"/>
  <c r="N38" i="12"/>
  <c r="M38" i="12"/>
  <c r="L38" i="12"/>
  <c r="K38" i="12"/>
  <c r="N33" i="12"/>
  <c r="M33" i="12"/>
  <c r="L33" i="12"/>
  <c r="K33" i="12"/>
  <c r="N31" i="12"/>
  <c r="M31" i="12"/>
  <c r="L31" i="12"/>
  <c r="K31" i="12"/>
  <c r="N28" i="12"/>
  <c r="M28" i="12"/>
  <c r="L28" i="12"/>
  <c r="K28" i="12"/>
  <c r="N25" i="12"/>
  <c r="M25" i="12"/>
  <c r="L25" i="12"/>
  <c r="K25" i="12"/>
  <c r="N22" i="12"/>
  <c r="M22" i="12"/>
  <c r="L22" i="12"/>
  <c r="K22" i="12"/>
  <c r="N16" i="12"/>
  <c r="M16" i="12"/>
  <c r="L16" i="12"/>
  <c r="K16" i="12"/>
  <c r="N14" i="12"/>
  <c r="M14" i="12"/>
  <c r="L14" i="12"/>
  <c r="K14" i="12"/>
  <c r="N12" i="12"/>
  <c r="M12" i="12"/>
  <c r="L12" i="12"/>
  <c r="K12" i="12"/>
  <c r="N10" i="12"/>
  <c r="M10" i="12"/>
  <c r="L10" i="12"/>
  <c r="K10" i="12"/>
  <c r="N8" i="12"/>
  <c r="N46" i="12" s="1"/>
  <c r="F104" i="12" s="1"/>
  <c r="M8" i="12"/>
  <c r="M46" i="12" s="1"/>
  <c r="L8" i="12"/>
  <c r="L46" i="12" s="1"/>
  <c r="K8" i="12"/>
  <c r="K46" i="12" s="1"/>
  <c r="N25" i="9"/>
  <c r="M25" i="9"/>
  <c r="L25" i="9"/>
  <c r="K25" i="9"/>
  <c r="J25" i="9"/>
  <c r="N23" i="9"/>
  <c r="M23" i="9"/>
  <c r="L23" i="9"/>
  <c r="K23" i="9"/>
  <c r="J23" i="9"/>
  <c r="N20" i="9"/>
  <c r="M20" i="9"/>
  <c r="L20" i="9"/>
  <c r="K20" i="9"/>
  <c r="J20" i="9"/>
  <c r="N18" i="9"/>
  <c r="M18" i="9"/>
  <c r="L18" i="9"/>
  <c r="K18" i="9"/>
  <c r="J18" i="9"/>
  <c r="N16" i="9"/>
  <c r="M16" i="9"/>
  <c r="L16" i="9"/>
  <c r="K16" i="9"/>
  <c r="J16" i="9"/>
  <c r="N14" i="9"/>
  <c r="M14" i="9"/>
  <c r="L14" i="9"/>
  <c r="K14" i="9"/>
  <c r="J14" i="9"/>
  <c r="N8" i="9"/>
  <c r="F29" i="9" s="1"/>
  <c r="M8" i="9"/>
  <c r="L8" i="9"/>
  <c r="K8" i="9"/>
  <c r="J8" i="9"/>
  <c r="N7" i="9"/>
  <c r="M7" i="9"/>
  <c r="L7" i="9"/>
  <c r="K7" i="9"/>
  <c r="J7" i="9"/>
  <c r="N101" i="12" l="1"/>
  <c r="F105" i="12" s="1"/>
  <c r="L101" i="12"/>
  <c r="K26" i="9"/>
  <c r="J26" i="9"/>
  <c r="M26" i="9"/>
  <c r="L26" i="9"/>
  <c r="N26" i="9"/>
  <c r="F30" i="9" s="1"/>
  <c r="F106" i="12" l="1"/>
  <c r="F31" i="9" l="1"/>
</calcChain>
</file>

<file path=xl/sharedStrings.xml><?xml version="1.0" encoding="utf-8"?>
<sst xmlns="http://schemas.openxmlformats.org/spreadsheetml/2006/main" count="569" uniqueCount="217">
  <si>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</si>
  <si>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</si>
  <si>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</si>
  <si>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</si>
  <si>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</si>
  <si>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</si>
  <si>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</si>
  <si>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</si>
  <si>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</si>
  <si>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</si>
  <si>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</si>
  <si>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</si>
  <si>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</si>
  <si>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</si>
  <si>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</si>
  <si>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</si>
  <si>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</si>
  <si>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</si>
  <si>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</si>
  <si>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</si>
  <si>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</si>
  <si>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</si>
  <si>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</si>
  <si>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Cicero Hipólito da Silva Junior</t>
  </si>
  <si>
    <t>Empregado</t>
  </si>
  <si>
    <t>Florianópolis -&gt; Brasília</t>
  </si>
  <si>
    <t>-</t>
  </si>
  <si>
    <t>Gol</t>
  </si>
  <si>
    <t>XZYZFN</t>
  </si>
  <si>
    <t>06 e 07/03 09h 18h - 10º Treinamento Técnico da CED-CAU/BR</t>
  </si>
  <si>
    <t>Florianópolis &lt;- Brasília</t>
  </si>
  <si>
    <t>Latam</t>
  </si>
  <si>
    <t>VKCGHB</t>
  </si>
  <si>
    <t>Fernando Augusto Yudyro Hayashi</t>
  </si>
  <si>
    <t>Florianópolis &lt;-&gt; Brasília</t>
  </si>
  <si>
    <t>FGEKPY</t>
  </si>
  <si>
    <t>13 a 15/03 08h 18h - Capacitação Resolução CAU/BR nº 198 – Fiscalização</t>
  </si>
  <si>
    <t>Fernando de Oliveira Volkmer</t>
  </si>
  <si>
    <t>Florianópolis &lt;-&gt; São Paulo (CGH)</t>
  </si>
  <si>
    <t>YWYSDZ</t>
  </si>
  <si>
    <t>02/02 08h 18h - Imersão sobre a utilização do SEI no CAU/SP</t>
  </si>
  <si>
    <t>Filipe Lima Rockenbach</t>
  </si>
  <si>
    <t>ICJKXL</t>
  </si>
  <si>
    <t>30/01 08h 01/02 18h - Curso sobre a Nova Lei de Licitações e Contratos (CAU/SP)</t>
  </si>
  <si>
    <t>Isabel Leal Marcon Leonetti</t>
  </si>
  <si>
    <t>Jaime Teixeira Chaves</t>
  </si>
  <si>
    <t>Florianópolis -&gt; São Paulo (CGH)</t>
  </si>
  <si>
    <t>MPOAJG</t>
  </si>
  <si>
    <t>Florianópolis &lt;- São Paulo (CGH)</t>
  </si>
  <si>
    <t xml:space="preserve"> Gol </t>
  </si>
  <si>
    <t>FSHHAD</t>
  </si>
  <si>
    <t>Florianópolis &lt;-&gt; Natal</t>
  </si>
  <si>
    <t>TIUVCK</t>
  </si>
  <si>
    <t>09 a 11/03 09h 17h - 3º ENCONTRO DE GERENTES GERAIS CAU/UF</t>
  </si>
  <si>
    <t>Azul</t>
  </si>
  <si>
    <t>JJ87SW</t>
  </si>
  <si>
    <t>03 e 04/04 08h30 18h - I Encontro de Alinhamento das Assessorias dos Órgãos Colegiados</t>
  </si>
  <si>
    <t>UQYCDT</t>
  </si>
  <si>
    <t>Leonardo Vistuba Kawa</t>
  </si>
  <si>
    <t>Curitiba -&gt; Brasília</t>
  </si>
  <si>
    <t>VZHROW</t>
  </si>
  <si>
    <t>Joinville &lt;- Brasília</t>
  </si>
  <si>
    <t>TNQ62H</t>
  </si>
  <si>
    <t>Lilian Laudina Caovilla</t>
  </si>
  <si>
    <t>Chapecó -&gt; Brasília</t>
  </si>
  <si>
    <t>JBZZHS</t>
  </si>
  <si>
    <t>Chapecó &lt;- Brasília</t>
  </si>
  <si>
    <t>SG55SS</t>
  </si>
  <si>
    <t>Melina Valença Marcondes</t>
  </si>
  <si>
    <t xml:space="preserve"> Azul </t>
  </si>
  <si>
    <t>PBL8KB</t>
  </si>
  <si>
    <t>03/03 09h 19h - V Encontro Nacional de Coordenadores de CEF</t>
  </si>
  <si>
    <t>Olavo Coelho Arantes</t>
  </si>
  <si>
    <t>Pedro Schultz Fonseca Baptista</t>
  </si>
  <si>
    <t>Florianópolis &lt;-&gt; Chapecó</t>
  </si>
  <si>
    <t xml:space="preserve">    Azul    </t>
  </si>
  <si>
    <t>TE5FRY</t>
  </si>
  <si>
    <t>28/02 10h30 16h30 - Reunião de acompanhamento do Convênio do CAU/SC com Chapecó</t>
  </si>
  <si>
    <t xml:space="preserve">     Azul     </t>
  </si>
  <si>
    <t>RHQLRM</t>
  </si>
  <si>
    <t>BSYESA</t>
  </si>
  <si>
    <t xml:space="preserve"> Latam </t>
  </si>
  <si>
    <t>WJTTWQ</t>
  </si>
  <si>
    <t>15 e 16/03 09h 18h - IV Encontro dos Coordenadores de CEP/UF</t>
  </si>
  <si>
    <t>Rafael Figueiró Otávio</t>
  </si>
  <si>
    <t>XUANJN</t>
  </si>
  <si>
    <t>Tatiana Moreira Feres de Melo</t>
  </si>
  <si>
    <t>DCXVNL</t>
  </si>
  <si>
    <t>MKHNGY</t>
  </si>
  <si>
    <t>Yve Sarkis da Costa</t>
  </si>
  <si>
    <t>GJPOHL</t>
  </si>
  <si>
    <t>Douglas Goulart Virgilio</t>
  </si>
  <si>
    <t>Conselheiro</t>
  </si>
  <si>
    <t>Florianópolis &lt;-&gt; Manaus</t>
  </si>
  <si>
    <t>WKVSQG</t>
  </si>
  <si>
    <t>07/02 9h 18h - Reunião da CPUA-CAU/BR-Itinerante;
08/02 8h30 20h - Encontro Preparatório para o Congresso Mundial de Arquitetos 2023 - Amazônia 2040.</t>
  </si>
  <si>
    <t>Eliane de Queiroz Gomes Castro</t>
  </si>
  <si>
    <t>Navegantes &lt;-&gt; São Paulo (CGH)</t>
  </si>
  <si>
    <t>LVYBUL</t>
  </si>
  <si>
    <t>Kátia Santos Bogéa</t>
  </si>
  <si>
    <t>Convidado</t>
  </si>
  <si>
    <t>São Luis -&gt; Florianópolis</t>
  </si>
  <si>
    <t>ZRTUSZ</t>
  </si>
  <si>
    <t>19/04 18h30 21h30 - Evento CAU Portas Abertas</t>
  </si>
  <si>
    <t>São Luis &lt;- Florianópolis</t>
  </si>
  <si>
    <t>UVVMLT</t>
  </si>
  <si>
    <t>Maria Rita Silveira de Paula Amoroso</t>
  </si>
  <si>
    <t>Campinas &lt;-&gt; Florianópolis</t>
  </si>
  <si>
    <t>TDKTPL</t>
  </si>
  <si>
    <t>Mauricio Andre Giusti</t>
  </si>
  <si>
    <t>Chapecó &lt;-&gt; Florianópolis</t>
  </si>
  <si>
    <t>AH3P8J</t>
  </si>
  <si>
    <t>13/01 09h 15h - 135ª Reunião Plenária Ordinária</t>
  </si>
  <si>
    <t>QQ4SQR</t>
  </si>
  <si>
    <t>17/03 09h 15h - 137ª Reunião Plenária Ordinária
20/03 13h30 17h30 - 3ª Reunião Ordinária da COAF-CAU/SC</t>
  </si>
  <si>
    <t>Newton Marçal Santos</t>
  </si>
  <si>
    <t>Florianópolis &lt;-&gt; Macapá</t>
  </si>
  <si>
    <t>YILJGR</t>
  </si>
  <si>
    <t>11 a 13/04 08h 17h - 4º Seminário de ATHIS do CAU/AP</t>
  </si>
  <si>
    <t>Chapecó -&gt; Fortaleza</t>
  </si>
  <si>
    <t xml:space="preserve">  Latam  </t>
  </si>
  <si>
    <t>YPGIEY</t>
  </si>
  <si>
    <t>26 a 29/04 16h 12h - Encontro Global Moedas Sociais e Bancos Sociais de Desenvolvimento em Fortaleza/CE</t>
  </si>
  <si>
    <t>Chapecó &lt;- Fortaleza</t>
  </si>
  <si>
    <t>XNPM6X</t>
  </si>
  <si>
    <t>Patricia Figueiredo Sarquis Herden</t>
  </si>
  <si>
    <t>Florianópolis &lt;-&gt; Goiânia</t>
  </si>
  <si>
    <t>YYAOAN</t>
  </si>
  <si>
    <t>13/04 09h 14/04 13h - 27ª Reunião do Fórum de Presidentes Gestão 2021-2023 -etapa Goiânia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</si>
  <si>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</si>
  <si>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</si>
  <si>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</si>
  <si>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</si>
  <si>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</si>
  <si>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</si>
  <si>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</si>
  <si>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</si>
  <si>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</si>
  <si>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FJC47D</t>
  </si>
  <si>
    <t>25/03 19h 22h - Solenidade 40 anos AECOM
Visita Institucional AEAO</t>
  </si>
  <si>
    <t>Florianópolis &lt;-&gt; São Luis</t>
  </si>
  <si>
    <t>UWEYYX</t>
  </si>
  <si>
    <t>15 e 16/06 - Fórum dos Presidentes Maranhão</t>
  </si>
  <si>
    <t>Rodrigo Althoff Medeiros</t>
  </si>
  <si>
    <t>CVUBLZ</t>
  </si>
  <si>
    <t>Rosana Silveira</t>
  </si>
  <si>
    <t xml:space="preserve">  Azul  </t>
  </si>
  <si>
    <t>LED84F</t>
  </si>
  <si>
    <t>SJ4URJ</t>
  </si>
  <si>
    <t>Florianópolis -&gt; Macapá</t>
  </si>
  <si>
    <t>VCJNYB</t>
  </si>
  <si>
    <t>Florianópolis &lt;- Macapá</t>
  </si>
  <si>
    <t>FPTRMW</t>
  </si>
  <si>
    <t>Florianópolis -&gt; Fortaleza</t>
  </si>
  <si>
    <t xml:space="preserve">   Gol   </t>
  </si>
  <si>
    <t>XOWMST</t>
  </si>
  <si>
    <t>Florianópolis &lt;- Fortaleza</t>
  </si>
  <si>
    <t>YMVZAT</t>
  </si>
  <si>
    <t>Silvya Helena Caprario</t>
  </si>
  <si>
    <t xml:space="preserve">   Azul   </t>
  </si>
  <si>
    <t>DM9Q6X</t>
  </si>
  <si>
    <t xml:space="preserve">  Gol  </t>
  </si>
  <si>
    <t>Silvana Maria Hall</t>
  </si>
  <si>
    <t>Chapecó -&gt; Florianópolis</t>
  </si>
  <si>
    <t>VNQ72H</t>
  </si>
  <si>
    <t>19/04 18h0 21h30 Evento "CAU Portas Abertas" (Mesa Redonda sobre Patrimônio)</t>
  </si>
  <si>
    <t>Maurício Andre Giusti</t>
  </si>
  <si>
    <t>BEJ48C</t>
  </si>
  <si>
    <t>24/04 13h30 17h30 - 4ª Reunião Ordinária da COAF-CAU/SC</t>
  </si>
  <si>
    <t>Patrícia Figueiredo Sarquis Herden</t>
  </si>
  <si>
    <t>Florianópolis &lt;-&gt; Aracaju</t>
  </si>
  <si>
    <t>YTPZPG</t>
  </si>
  <si>
    <t>25 a 29/07 - Fórum dos Presidentes Aracaju.</t>
  </si>
  <si>
    <t>FJF54D</t>
  </si>
  <si>
    <t>Passagem cancelada para compra de uma passagem mais cedo a fim do Conselheiro participar de um compromisso mais cedo conforme autorização da Presidente.</t>
  </si>
  <si>
    <t>HZYXOZ</t>
  </si>
  <si>
    <t>17/05 09h 18h - IX Seminário Legislativo.</t>
  </si>
  <si>
    <t>Jean Faria dos Santos</t>
  </si>
  <si>
    <t>Manaus &lt;-&gt; Florianópolis</t>
  </si>
  <si>
    <t>TTVLIT</t>
  </si>
  <si>
    <t>11/05 18h30 21h30 - Evento CAU Portas Abertas – Palestra sobre Arquitetura Hospitalar</t>
  </si>
  <si>
    <t>Renato Alves Teixeira</t>
  </si>
  <si>
    <t>Brasília &lt;-&gt; Florianópolis</t>
  </si>
  <si>
    <t>QDPRLF</t>
  </si>
  <si>
    <t>30/05 a 01/06 09h 17h - Capacitação IGEO</t>
  </si>
  <si>
    <t>WJIXKA</t>
  </si>
  <si>
    <t>16/05 08h30 18h - VI Encontro Nacional de Coordenadores de CEF;
17/05 09h 18h - IX Seminário Legislativo.</t>
  </si>
  <si>
    <t>Melina Valença Marcondes Total</t>
  </si>
  <si>
    <t>Jean Faria dos Santos Total</t>
  </si>
  <si>
    <t>Maurício Andre Giusti Total</t>
  </si>
  <si>
    <t>Patrícia Figueiredo Sarquis Herden Total</t>
  </si>
  <si>
    <t>Renato Alves Teixeira Total</t>
  </si>
  <si>
    <t>Rodrigo Althoff Medeiros Total</t>
  </si>
  <si>
    <t>Silvana Maria Hall Total</t>
  </si>
  <si>
    <t>RESUMO DE ABRIL</t>
  </si>
  <si>
    <t>PASSAGENS AÉREAS - ABRIL/2023</t>
  </si>
  <si>
    <t>Publicado em 05/09/2023 por Isabella Pereira de Sousa - Assistente Administrativa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</si>
  <si>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</si>
  <si>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</si>
  <si>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</si>
  <si>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</si>
  <si>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</si>
  <si>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</si>
  <si>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</si>
  <si>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Lilian Laudina Caovilla Total</t>
  </si>
  <si>
    <t>Olavo Coelho Arantes Total</t>
  </si>
  <si>
    <t>Pedro Schultz Fonseca Baptista Total</t>
  </si>
  <si>
    <t>Rafael Figueiró Otávio Total</t>
  </si>
  <si>
    <t>Tatiana Moreira Feres de Melo Total</t>
  </si>
  <si>
    <t>Yve Sarkis da Costa Total</t>
  </si>
  <si>
    <t>Douglas Goulart Virgilio Total</t>
  </si>
  <si>
    <t>Eliane de Queiroz Gomes Castro Total</t>
  </si>
  <si>
    <t>Kátia Santos Bogéa Total</t>
  </si>
  <si>
    <t>Maria Rita Silveira de Paula Amoroso Total</t>
  </si>
  <si>
    <t>Newton Marçal Santos Total</t>
  </si>
  <si>
    <t>Rosana Silveira Total</t>
  </si>
  <si>
    <t>Silvya Helena Caprario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</si>
</sst>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showZeros="0" tabSelected="1" zoomScaleNormal="100" workbookViewId="0">
      <selection activeCell="E15" sqref="E15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5" t="s">
        <v>195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33.75" outlineLevel="2" x14ac:dyDescent="0.25">
      <c r="A6" s="16">
        <v>58</v>
      </c>
      <c r="B6" s="17">
        <v>45042</v>
      </c>
      <c r="C6" s="18" t="s">
        <v>68</v>
      </c>
      <c r="D6" s="19" t="s">
        <v>24</v>
      </c>
      <c r="E6" s="20" t="s">
        <v>34</v>
      </c>
      <c r="F6" s="21">
        <v>45061.590277777781</v>
      </c>
      <c r="G6" s="21">
        <v>45063.888888888891</v>
      </c>
      <c r="H6" s="22" t="s">
        <v>27</v>
      </c>
      <c r="I6" s="23" t="s">
        <v>185</v>
      </c>
      <c r="J6" s="24">
        <v>1056.8</v>
      </c>
      <c r="K6" s="24">
        <v>74.94</v>
      </c>
      <c r="L6" s="24"/>
      <c r="M6" s="24"/>
      <c r="N6" s="24">
        <v>1131.74</v>
      </c>
      <c r="O6" s="20" t="s">
        <v>186</v>
      </c>
    </row>
    <row r="7" spans="1:15" outlineLevel="1" x14ac:dyDescent="0.25">
      <c r="A7" s="45"/>
      <c r="B7" s="46"/>
      <c r="C7" s="47" t="s">
        <v>187</v>
      </c>
      <c r="D7" s="39"/>
      <c r="E7" s="40"/>
      <c r="F7" s="41"/>
      <c r="G7" s="41"/>
      <c r="H7" s="42"/>
      <c r="I7" s="43"/>
      <c r="J7" s="44">
        <f>SUBTOTAL(9,J6:J6)</f>
        <v>1056.8</v>
      </c>
      <c r="K7" s="44">
        <f>SUBTOTAL(9,K6:K6)</f>
        <v>74.94</v>
      </c>
      <c r="L7" s="44">
        <f>SUBTOTAL(9,L6:L6)</f>
        <v>0</v>
      </c>
      <c r="M7" s="44">
        <f>SUBTOTAL(9,M6:M6)</f>
        <v>0</v>
      </c>
      <c r="N7" s="44">
        <f>SUBTOTAL(9,N6:N6)</f>
        <v>1131.74</v>
      </c>
      <c r="O7" s="40"/>
    </row>
    <row r="8" spans="1:15" x14ac:dyDescent="0.25">
      <c r="A8" s="45"/>
      <c r="B8" s="46"/>
      <c r="C8" s="11" t="s">
        <v>13</v>
      </c>
      <c r="D8" s="39"/>
      <c r="E8" s="40"/>
      <c r="F8" s="41"/>
      <c r="G8" s="41"/>
      <c r="H8" s="42"/>
      <c r="I8" s="43"/>
      <c r="J8" s="44">
        <f>SUBTOTAL(9,J6:J6)</f>
        <v>1056.8</v>
      </c>
      <c r="K8" s="44">
        <f>SUBTOTAL(9,K6:K6)</f>
        <v>74.94</v>
      </c>
      <c r="L8" s="44">
        <f>SUBTOTAL(9,L6:L6)</f>
        <v>0</v>
      </c>
      <c r="M8" s="44">
        <f>SUBTOTAL(9,M6:M6)</f>
        <v>0</v>
      </c>
      <c r="N8" s="44">
        <f>SUBTOTAL(9,N6:N6)</f>
        <v>1131.74</v>
      </c>
      <c r="O8" s="40"/>
    </row>
    <row r="9" spans="1:15" ht="9.75" customHeight="1" x14ac:dyDescent="0.25">
      <c r="A9" s="6"/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36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idden="1" x14ac:dyDescent="0.25"/>
    <row r="12" spans="1:15" ht="24" x14ac:dyDescent="0.25">
      <c r="A12" s="2" t="s">
        <v>1</v>
      </c>
      <c r="B12" s="2" t="s">
        <v>20</v>
      </c>
      <c r="C12" s="2" t="s">
        <v>2</v>
      </c>
      <c r="D12" s="2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16</v>
      </c>
      <c r="K12" s="4" t="s">
        <v>17</v>
      </c>
      <c r="L12" s="4" t="s">
        <v>18</v>
      </c>
      <c r="M12" s="4" t="s">
        <v>19</v>
      </c>
      <c r="N12" s="5" t="s">
        <v>9</v>
      </c>
      <c r="O12" s="3" t="s">
        <v>12</v>
      </c>
    </row>
    <row r="13" spans="1:15" ht="22.5" outlineLevel="2" x14ac:dyDescent="0.25">
      <c r="A13" s="16">
        <v>61</v>
      </c>
      <c r="B13" s="17">
        <v>45044</v>
      </c>
      <c r="C13" s="18" t="s">
        <v>177</v>
      </c>
      <c r="D13" s="19" t="s">
        <v>100</v>
      </c>
      <c r="E13" s="20" t="s">
        <v>178</v>
      </c>
      <c r="F13" s="21">
        <v>45056.663194444445</v>
      </c>
      <c r="G13" s="21">
        <v>45058.197916666664</v>
      </c>
      <c r="H13" s="22" t="s">
        <v>31</v>
      </c>
      <c r="I13" s="23" t="s">
        <v>179</v>
      </c>
      <c r="J13" s="24">
        <v>3626.8</v>
      </c>
      <c r="K13" s="24">
        <v>92.69</v>
      </c>
      <c r="L13" s="24"/>
      <c r="M13" s="24"/>
      <c r="N13" s="24">
        <v>3719.4900000000002</v>
      </c>
      <c r="O13" s="20" t="s">
        <v>180</v>
      </c>
    </row>
    <row r="14" spans="1:15" outlineLevel="1" x14ac:dyDescent="0.25">
      <c r="A14" s="45"/>
      <c r="B14" s="46"/>
      <c r="C14" s="47" t="s">
        <v>188</v>
      </c>
      <c r="D14" s="39"/>
      <c r="E14" s="40"/>
      <c r="F14" s="41"/>
      <c r="G14" s="41"/>
      <c r="H14" s="42"/>
      <c r="I14" s="43"/>
      <c r="J14" s="44">
        <f>SUBTOTAL(9,J13:J13)</f>
        <v>3626.8</v>
      </c>
      <c r="K14" s="44">
        <f>SUBTOTAL(9,K13:K13)</f>
        <v>92.69</v>
      </c>
      <c r="L14" s="44">
        <f>SUBTOTAL(9,L13:L13)</f>
        <v>0</v>
      </c>
      <c r="M14" s="44">
        <f>SUBTOTAL(9,M13:M13)</f>
        <v>0</v>
      </c>
      <c r="N14" s="44">
        <f>SUBTOTAL(9,N13:N13)</f>
        <v>3719.4900000000002</v>
      </c>
      <c r="O14" s="40"/>
    </row>
    <row r="15" spans="1:15" ht="22.5" outlineLevel="2" x14ac:dyDescent="0.25">
      <c r="A15" s="25">
        <v>56</v>
      </c>
      <c r="B15" s="26">
        <v>45033</v>
      </c>
      <c r="C15" s="27" t="s">
        <v>166</v>
      </c>
      <c r="D15" s="28" t="s">
        <v>92</v>
      </c>
      <c r="E15" s="29" t="s">
        <v>110</v>
      </c>
      <c r="F15" s="30">
        <v>45039.652777777781</v>
      </c>
      <c r="G15" s="30">
        <v>45041.583333333336</v>
      </c>
      <c r="H15" s="31" t="s">
        <v>69</v>
      </c>
      <c r="I15" s="32" t="s">
        <v>167</v>
      </c>
      <c r="J15" s="33">
        <v>1203.8</v>
      </c>
      <c r="K15" s="33">
        <v>79.52</v>
      </c>
      <c r="L15" s="33"/>
      <c r="M15" s="33"/>
      <c r="N15" s="33">
        <v>1283.32</v>
      </c>
      <c r="O15" s="29" t="s">
        <v>168</v>
      </c>
    </row>
    <row r="16" spans="1:15" outlineLevel="1" x14ac:dyDescent="0.25">
      <c r="A16" s="45"/>
      <c r="B16" s="46"/>
      <c r="C16" s="47" t="s">
        <v>189</v>
      </c>
      <c r="D16" s="39"/>
      <c r="E16" s="40"/>
      <c r="F16" s="41"/>
      <c r="G16" s="41"/>
      <c r="H16" s="42"/>
      <c r="I16" s="43"/>
      <c r="J16" s="44">
        <f>SUBTOTAL(9,J15:J15)</f>
        <v>1203.8</v>
      </c>
      <c r="K16" s="44">
        <f>SUBTOTAL(9,K15:K15)</f>
        <v>79.52</v>
      </c>
      <c r="L16" s="44">
        <f>SUBTOTAL(9,L15:L15)</f>
        <v>0</v>
      </c>
      <c r="M16" s="44">
        <f>SUBTOTAL(9,M15:M15)</f>
        <v>0</v>
      </c>
      <c r="N16" s="44">
        <f>SUBTOTAL(9,N15:N15)</f>
        <v>1283.32</v>
      </c>
      <c r="O16" s="40"/>
    </row>
    <row r="17" spans="1:15" ht="24" outlineLevel="2" x14ac:dyDescent="0.25">
      <c r="A17" s="25">
        <v>57</v>
      </c>
      <c r="B17" s="26">
        <v>45041</v>
      </c>
      <c r="C17" s="27" t="s">
        <v>169</v>
      </c>
      <c r="D17" s="28" t="s">
        <v>92</v>
      </c>
      <c r="E17" s="29" t="s">
        <v>170</v>
      </c>
      <c r="F17" s="30">
        <v>45133.21875</v>
      </c>
      <c r="G17" s="30">
        <v>45139.15625</v>
      </c>
      <c r="H17" s="31" t="s">
        <v>31</v>
      </c>
      <c r="I17" s="32" t="s">
        <v>171</v>
      </c>
      <c r="J17" s="33">
        <v>1175</v>
      </c>
      <c r="K17" s="33">
        <v>90.04</v>
      </c>
      <c r="L17" s="33"/>
      <c r="M17" s="33"/>
      <c r="N17" s="33">
        <v>1265.04</v>
      </c>
      <c r="O17" s="29" t="s">
        <v>172</v>
      </c>
    </row>
    <row r="18" spans="1:15" outlineLevel="1" x14ac:dyDescent="0.25">
      <c r="A18" s="45"/>
      <c r="B18" s="46"/>
      <c r="C18" s="47" t="s">
        <v>190</v>
      </c>
      <c r="D18" s="39"/>
      <c r="E18" s="40"/>
      <c r="F18" s="41"/>
      <c r="G18" s="41"/>
      <c r="H18" s="42"/>
      <c r="I18" s="43"/>
      <c r="J18" s="44">
        <f>SUBTOTAL(9,J17:J17)</f>
        <v>1175</v>
      </c>
      <c r="K18" s="44">
        <f>SUBTOTAL(9,K17:K17)</f>
        <v>90.04</v>
      </c>
      <c r="L18" s="44">
        <f>SUBTOTAL(9,L17:L17)</f>
        <v>0</v>
      </c>
      <c r="M18" s="44">
        <f>SUBTOTAL(9,M17:M17)</f>
        <v>0</v>
      </c>
      <c r="N18" s="44">
        <f>SUBTOTAL(9,N17:N17)</f>
        <v>1265.04</v>
      </c>
      <c r="O18" s="40"/>
    </row>
    <row r="19" spans="1:15" outlineLevel="2" x14ac:dyDescent="0.25">
      <c r="A19" s="25">
        <v>62</v>
      </c>
      <c r="B19" s="26">
        <v>45044</v>
      </c>
      <c r="C19" s="27" t="s">
        <v>181</v>
      </c>
      <c r="D19" s="28" t="s">
        <v>100</v>
      </c>
      <c r="E19" s="29" t="s">
        <v>182</v>
      </c>
      <c r="F19" s="30">
        <v>45075.888888888891</v>
      </c>
      <c r="G19" s="30">
        <v>45078.892361111109</v>
      </c>
      <c r="H19" s="31" t="s">
        <v>27</v>
      </c>
      <c r="I19" s="32" t="s">
        <v>183</v>
      </c>
      <c r="J19" s="33">
        <v>753.8</v>
      </c>
      <c r="K19" s="33">
        <v>74.94</v>
      </c>
      <c r="L19" s="33"/>
      <c r="M19" s="33"/>
      <c r="N19" s="33">
        <v>828.74</v>
      </c>
      <c r="O19" s="29" t="s">
        <v>184</v>
      </c>
    </row>
    <row r="20" spans="1:15" outlineLevel="1" x14ac:dyDescent="0.25">
      <c r="A20" s="45"/>
      <c r="B20" s="46"/>
      <c r="C20" s="47" t="s">
        <v>191</v>
      </c>
      <c r="D20" s="39"/>
      <c r="E20" s="40"/>
      <c r="F20" s="41"/>
      <c r="G20" s="41"/>
      <c r="H20" s="42"/>
      <c r="I20" s="43"/>
      <c r="J20" s="44">
        <f>SUBTOTAL(9,J19:J19)</f>
        <v>753.8</v>
      </c>
      <c r="K20" s="44">
        <f>SUBTOTAL(9,K19:K19)</f>
        <v>74.94</v>
      </c>
      <c r="L20" s="44">
        <f>SUBTOTAL(9,L19:L19)</f>
        <v>0</v>
      </c>
      <c r="M20" s="44">
        <f>SUBTOTAL(9,M19:M19)</f>
        <v>0</v>
      </c>
      <c r="N20" s="44">
        <f>SUBTOTAL(9,N19:N19)</f>
        <v>828.74</v>
      </c>
      <c r="O20" s="40"/>
    </row>
    <row r="21" spans="1:15" ht="33.75" outlineLevel="2" x14ac:dyDescent="0.25">
      <c r="A21" s="25">
        <v>59</v>
      </c>
      <c r="B21" s="26">
        <v>45043</v>
      </c>
      <c r="C21" s="27" t="s">
        <v>143</v>
      </c>
      <c r="D21" s="28" t="s">
        <v>92</v>
      </c>
      <c r="E21" s="29" t="s">
        <v>25</v>
      </c>
      <c r="F21" s="30">
        <v>45062.659722222219</v>
      </c>
      <c r="G21" s="30" t="s">
        <v>26</v>
      </c>
      <c r="H21" s="31" t="s">
        <v>54</v>
      </c>
      <c r="I21" s="32" t="s">
        <v>173</v>
      </c>
      <c r="J21" s="33">
        <v>490.22</v>
      </c>
      <c r="K21" s="33">
        <v>46.57</v>
      </c>
      <c r="L21" s="33"/>
      <c r="M21" s="33"/>
      <c r="N21" s="33">
        <v>536.79000000000008</v>
      </c>
      <c r="O21" s="29" t="s">
        <v>174</v>
      </c>
    </row>
    <row r="22" spans="1:15" ht="22.5" outlineLevel="2" x14ac:dyDescent="0.25">
      <c r="A22" s="16">
        <v>60</v>
      </c>
      <c r="B22" s="17">
        <v>45043</v>
      </c>
      <c r="C22" s="18" t="s">
        <v>143</v>
      </c>
      <c r="D22" s="19" t="s">
        <v>92</v>
      </c>
      <c r="E22" s="20" t="s">
        <v>30</v>
      </c>
      <c r="F22" s="21">
        <v>45063.888888888891</v>
      </c>
      <c r="G22" s="21" t="s">
        <v>26</v>
      </c>
      <c r="H22" s="22" t="s">
        <v>27</v>
      </c>
      <c r="I22" s="23" t="s">
        <v>175</v>
      </c>
      <c r="J22" s="24">
        <v>569.9</v>
      </c>
      <c r="K22" s="24">
        <v>28.37</v>
      </c>
      <c r="L22" s="24"/>
      <c r="M22" s="24"/>
      <c r="N22" s="24">
        <v>598.27</v>
      </c>
      <c r="O22" s="20" t="s">
        <v>176</v>
      </c>
    </row>
    <row r="23" spans="1:15" outlineLevel="1" x14ac:dyDescent="0.25">
      <c r="A23" s="45"/>
      <c r="B23" s="46"/>
      <c r="C23" s="47" t="s">
        <v>192</v>
      </c>
      <c r="D23" s="39"/>
      <c r="E23" s="40"/>
      <c r="F23" s="41"/>
      <c r="G23" s="41"/>
      <c r="H23" s="42"/>
      <c r="I23" s="43"/>
      <c r="J23" s="44">
        <f>SUBTOTAL(9,J21:J22)</f>
        <v>1060.1199999999999</v>
      </c>
      <c r="K23" s="44">
        <f>SUBTOTAL(9,K21:K22)</f>
        <v>74.94</v>
      </c>
      <c r="L23" s="44">
        <f>SUBTOTAL(9,L21:L22)</f>
        <v>0</v>
      </c>
      <c r="M23" s="44">
        <f>SUBTOTAL(9,M21:M22)</f>
        <v>0</v>
      </c>
      <c r="N23" s="44">
        <f>SUBTOTAL(9,N21:N22)</f>
        <v>1135.06</v>
      </c>
      <c r="O23" s="40"/>
    </row>
    <row r="24" spans="1:15" ht="22.5" outlineLevel="2" x14ac:dyDescent="0.25">
      <c r="A24" s="25">
        <v>55</v>
      </c>
      <c r="B24" s="26">
        <v>45028</v>
      </c>
      <c r="C24" s="27" t="s">
        <v>162</v>
      </c>
      <c r="D24" s="28" t="s">
        <v>92</v>
      </c>
      <c r="E24" s="29" t="s">
        <v>163</v>
      </c>
      <c r="F24" s="30">
        <v>45035.684027777781</v>
      </c>
      <c r="G24" s="30" t="s">
        <v>26</v>
      </c>
      <c r="H24" s="31" t="s">
        <v>54</v>
      </c>
      <c r="I24" s="32" t="s">
        <v>164</v>
      </c>
      <c r="J24" s="33">
        <v>662.05</v>
      </c>
      <c r="K24" s="33">
        <v>32.950000000000003</v>
      </c>
      <c r="L24" s="33"/>
      <c r="M24" s="33"/>
      <c r="N24" s="33">
        <v>695</v>
      </c>
      <c r="O24" s="29" t="s">
        <v>165</v>
      </c>
    </row>
    <row r="25" spans="1:15" outlineLevel="1" x14ac:dyDescent="0.25">
      <c r="A25" s="45"/>
      <c r="B25" s="46"/>
      <c r="C25" s="47" t="s">
        <v>193</v>
      </c>
      <c r="D25" s="39"/>
      <c r="E25" s="40"/>
      <c r="F25" s="41"/>
      <c r="G25" s="41"/>
      <c r="H25" s="42"/>
      <c r="I25" s="43"/>
      <c r="J25" s="44">
        <f>SUBTOTAL(9,J24:J24)</f>
        <v>662.05</v>
      </c>
      <c r="K25" s="44">
        <f>SUBTOTAL(9,K24:K24)</f>
        <v>32.950000000000003</v>
      </c>
      <c r="L25" s="44">
        <f>SUBTOTAL(9,L24:L24)</f>
        <v>0</v>
      </c>
      <c r="M25" s="44">
        <f>SUBTOTAL(9,M24:M24)</f>
        <v>0</v>
      </c>
      <c r="N25" s="44">
        <f>SUBTOTAL(9,N24:N24)</f>
        <v>695</v>
      </c>
      <c r="O25" s="40"/>
    </row>
    <row r="26" spans="1:15" x14ac:dyDescent="0.25">
      <c r="A26" s="45"/>
      <c r="B26" s="46"/>
      <c r="C26" s="11" t="s">
        <v>14</v>
      </c>
      <c r="D26" s="39"/>
      <c r="E26" s="40"/>
      <c r="F26" s="41"/>
      <c r="G26" s="41"/>
      <c r="H26" s="42"/>
      <c r="I26" s="43"/>
      <c r="J26" s="44">
        <f>SUBTOTAL(9,J13:J24)</f>
        <v>8481.57</v>
      </c>
      <c r="K26" s="44">
        <f>SUBTOTAL(9,K13:K24)</f>
        <v>445.08</v>
      </c>
      <c r="L26" s="44">
        <f>SUBTOTAL(9,L13:L24)</f>
        <v>0</v>
      </c>
      <c r="M26" s="44">
        <f>SUBTOTAL(9,M13:M24)</f>
        <v>0</v>
      </c>
      <c r="N26" s="44">
        <f>SUBTOTAL(9,N13:N24)</f>
        <v>8926.65</v>
      </c>
      <c r="O26" s="40"/>
    </row>
    <row r="28" spans="1:15" x14ac:dyDescent="0.25">
      <c r="A28" s="35" t="s">
        <v>194</v>
      </c>
      <c r="B28" s="35"/>
      <c r="C28" s="35"/>
      <c r="D28" s="35"/>
      <c r="E28" s="35"/>
      <c r="F28" s="35"/>
    </row>
    <row r="29" spans="1:15" x14ac:dyDescent="0.25">
      <c r="A29" s="9"/>
      <c r="B29" s="15"/>
      <c r="C29" s="10"/>
      <c r="D29" s="10"/>
      <c r="E29" s="11" t="s">
        <v>13</v>
      </c>
      <c r="F29" s="12">
        <f>N8</f>
        <v>1131.74</v>
      </c>
    </row>
    <row r="30" spans="1:15" x14ac:dyDescent="0.25">
      <c r="A30" s="9"/>
      <c r="B30" s="15"/>
      <c r="C30" s="10"/>
      <c r="D30" s="10"/>
      <c r="E30" s="11" t="s">
        <v>14</v>
      </c>
      <c r="F30" s="12">
        <f>N26</f>
        <v>8926.65</v>
      </c>
    </row>
    <row r="31" spans="1:15" x14ac:dyDescent="0.25">
      <c r="A31" s="9"/>
      <c r="B31" s="15"/>
      <c r="C31" s="10"/>
      <c r="D31" s="10"/>
      <c r="E31" s="11" t="s">
        <v>15</v>
      </c>
      <c r="F31" s="12">
        <f>SUM(F29:F30)</f>
        <v>10058.39</v>
      </c>
    </row>
    <row r="33" spans="1:2" x14ac:dyDescent="0.25">
      <c r="A33" s="13" t="s">
        <v>196</v>
      </c>
      <c r="B33" s="13"/>
    </row>
    <row r="34" spans="1:2" x14ac:dyDescent="0.25">
      <c r="A34" s="13"/>
      <c r="B34" s="13"/>
    </row>
  </sheetData>
  <sortState ref="A11:O17">
    <sortCondition ref="C10"/>
  </sortState>
  <mergeCells count="4">
    <mergeCell ref="A2:O2"/>
    <mergeCell ref="A3:O3"/>
    <mergeCell ref="A10:O10"/>
    <mergeCell ref="A28:F28"/>
  </mergeCells>
  <conditionalFormatting sqref="O9">
    <cfRule type="expression" priority="18">
      <formula>OR(#REF!="",AND(#REF!&lt;&gt;"",#REF!=""))</formula>
    </cfRule>
  </conditionalFormatting>
  <conditionalFormatting sqref="A9:M9">
    <cfRule type="expression" dxfId="13" priority="19">
      <formula>OR(#REF!="",AND(#REF!&lt;&gt;"",#REF!=""))</formula>
    </cfRule>
  </conditionalFormatting>
  <conditionalFormatting sqref="A9:M9">
    <cfRule type="expression" priority="20">
      <formula>OR(#REF!="",AND(#REF!&lt;&gt;"",#REF!=""))</formula>
    </cfRule>
  </conditionalFormatting>
  <conditionalFormatting sqref="O9">
    <cfRule type="expression" dxfId="12" priority="17">
      <formula>OR(#REF!="",AND(#REF!&lt;&gt;"",#REF!=""))</formula>
    </cfRule>
  </conditionalFormatting>
  <conditionalFormatting sqref="A29:E31">
    <cfRule type="expression" dxfId="11" priority="9">
      <formula>OR(#REF!="",AND(#REF!&lt;&gt;"",#REF!=""))</formula>
    </cfRule>
  </conditionalFormatting>
  <conditionalFormatting sqref="A29:E31">
    <cfRule type="expression" priority="10">
      <formula>OR(#REF!="",AND(#REF!&lt;&gt;"",#REF!=""))</formula>
    </cfRule>
  </conditionalFormatting>
  <conditionalFormatting sqref="F31 F29">
    <cfRule type="expression" dxfId="10" priority="7">
      <formula>OR(#REF!="",AND(#REF!&lt;&gt;"",#REF!=""))</formula>
    </cfRule>
  </conditionalFormatting>
  <conditionalFormatting sqref="F31 F29">
    <cfRule type="expression" priority="8">
      <formula>OR(#REF!="",AND(#REF!&lt;&gt;"",#REF!=""))</formula>
    </cfRule>
  </conditionalFormatting>
  <conditionalFormatting sqref="F30">
    <cfRule type="expression" dxfId="9" priority="5">
      <formula>OR(#REF!="",AND(#REF!&lt;&gt;"",#REF!=""))</formula>
    </cfRule>
  </conditionalFormatting>
  <conditionalFormatting sqref="F30">
    <cfRule type="expression" priority="6">
      <formula>OR(#REF!="",AND(#REF!&lt;&gt;"",#REF!=""))</formula>
    </cfRule>
  </conditionalFormatting>
  <conditionalFormatting sqref="C8">
    <cfRule type="expression" dxfId="8" priority="3">
      <formula>OR(#REF!="",AND(#REF!&lt;&gt;"",#REF!=""))</formula>
    </cfRule>
  </conditionalFormatting>
  <conditionalFormatting sqref="C8">
    <cfRule type="expression" priority="4">
      <formula>OR(#REF!="",AND(#REF!&lt;&gt;"",#REF!=""))</formula>
    </cfRule>
  </conditionalFormatting>
  <conditionalFormatting sqref="C26">
    <cfRule type="expression" dxfId="7" priority="1">
      <formula>OR(#REF!="",AND(#REF!&lt;&gt;"",#REF!=""))</formula>
    </cfRule>
  </conditionalFormatting>
  <conditionalFormatting sqref="C2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zoomScaleNormal="100" workbookViewId="0">
      <selection activeCell="E15" sqref="E15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15</v>
      </c>
      <c r="B6" s="17">
        <v>44967</v>
      </c>
      <c r="C6" s="18" t="s">
        <v>23</v>
      </c>
      <c r="D6" s="19" t="s">
        <v>24</v>
      </c>
      <c r="E6" s="20" t="s">
        <v>25</v>
      </c>
      <c r="F6" s="21">
        <v>44990.756944444445</v>
      </c>
      <c r="G6" s="21" t="s">
        <v>26</v>
      </c>
      <c r="H6" s="22" t="s">
        <v>27</v>
      </c>
      <c r="I6" s="23" t="s">
        <v>28</v>
      </c>
      <c r="J6" s="24">
        <v>472.13</v>
      </c>
      <c r="K6" s="24">
        <v>46.57</v>
      </c>
      <c r="L6" s="24"/>
      <c r="M6" s="24"/>
      <c r="N6" s="24">
        <v>518.70000000000005</v>
      </c>
      <c r="O6" s="20" t="s">
        <v>29</v>
      </c>
    </row>
    <row r="7" spans="1:15" ht="24" outlineLevel="2" x14ac:dyDescent="0.25">
      <c r="A7" s="25">
        <v>16</v>
      </c>
      <c r="B7" s="26">
        <v>44967</v>
      </c>
      <c r="C7" s="27" t="s">
        <v>23</v>
      </c>
      <c r="D7" s="28" t="s">
        <v>24</v>
      </c>
      <c r="E7" s="29" t="s">
        <v>30</v>
      </c>
      <c r="F7" s="30">
        <v>44992.826388888891</v>
      </c>
      <c r="G7" s="30" t="s">
        <v>26</v>
      </c>
      <c r="H7" s="31" t="s">
        <v>31</v>
      </c>
      <c r="I7" s="32" t="s">
        <v>32</v>
      </c>
      <c r="J7" s="33">
        <v>771.93</v>
      </c>
      <c r="K7" s="33">
        <v>28.37</v>
      </c>
      <c r="L7" s="33"/>
      <c r="M7" s="33"/>
      <c r="N7" s="33">
        <v>800.3</v>
      </c>
      <c r="O7" s="29" t="s">
        <v>29</v>
      </c>
    </row>
    <row r="8" spans="1:15" outlineLevel="1" x14ac:dyDescent="0.25">
      <c r="A8" s="45"/>
      <c r="B8" s="46"/>
      <c r="C8" s="47" t="s">
        <v>197</v>
      </c>
      <c r="D8" s="39"/>
      <c r="E8" s="40"/>
      <c r="F8" s="41"/>
      <c r="G8" s="41"/>
      <c r="H8" s="42"/>
      <c r="I8" s="43"/>
      <c r="J8" s="44"/>
      <c r="K8" s="44">
        <f>SUBTOTAL(9,K6:K7)</f>
        <v>74.94</v>
      </c>
      <c r="L8" s="44">
        <f>SUBTOTAL(9,L6:L7)</f>
        <v>0</v>
      </c>
      <c r="M8" s="44">
        <f>SUBTOTAL(9,M6:M7)</f>
        <v>0</v>
      </c>
      <c r="N8" s="44">
        <f>SUBTOTAL(9,N6:N7)</f>
        <v>1319</v>
      </c>
      <c r="O8" s="40"/>
    </row>
    <row r="9" spans="1:15" ht="24" outlineLevel="2" x14ac:dyDescent="0.25">
      <c r="A9" s="25">
        <v>32</v>
      </c>
      <c r="B9" s="26">
        <v>44986</v>
      </c>
      <c r="C9" s="27" t="s">
        <v>33</v>
      </c>
      <c r="D9" s="28" t="s">
        <v>24</v>
      </c>
      <c r="E9" s="29" t="s">
        <v>34</v>
      </c>
      <c r="F9" s="30">
        <v>44998.236111111109</v>
      </c>
      <c r="G9" s="30">
        <v>45000.826388888891</v>
      </c>
      <c r="H9" s="31" t="s">
        <v>31</v>
      </c>
      <c r="I9" s="32" t="s">
        <v>35</v>
      </c>
      <c r="J9" s="33">
        <v>1476.46</v>
      </c>
      <c r="K9" s="33">
        <v>74.94</v>
      </c>
      <c r="L9" s="33"/>
      <c r="M9" s="33"/>
      <c r="N9" s="33">
        <v>1551.4</v>
      </c>
      <c r="O9" s="29" t="s">
        <v>36</v>
      </c>
    </row>
    <row r="10" spans="1:15" outlineLevel="1" x14ac:dyDescent="0.25">
      <c r="A10" s="45"/>
      <c r="B10" s="46"/>
      <c r="C10" s="47" t="s">
        <v>198</v>
      </c>
      <c r="D10" s="39"/>
      <c r="E10" s="40"/>
      <c r="F10" s="41"/>
      <c r="G10" s="41"/>
      <c r="H10" s="42"/>
      <c r="I10" s="43"/>
      <c r="J10" s="44"/>
      <c r="K10" s="44">
        <f>SUBTOTAL(9,K9:K9)</f>
        <v>74.94</v>
      </c>
      <c r="L10" s="44">
        <f>SUBTOTAL(9,L9:L9)</f>
        <v>0</v>
      </c>
      <c r="M10" s="44">
        <f>SUBTOTAL(9,M9:M9)</f>
        <v>0</v>
      </c>
      <c r="N10" s="44">
        <f>SUBTOTAL(9,N9:N9)</f>
        <v>1551.4</v>
      </c>
      <c r="O10" s="40"/>
    </row>
    <row r="11" spans="1:15" ht="24" outlineLevel="2" x14ac:dyDescent="0.25">
      <c r="A11" s="25">
        <v>7</v>
      </c>
      <c r="B11" s="26">
        <v>44932</v>
      </c>
      <c r="C11" s="27" t="s">
        <v>37</v>
      </c>
      <c r="D11" s="28" t="s">
        <v>24</v>
      </c>
      <c r="E11" s="29" t="s">
        <v>38</v>
      </c>
      <c r="F11" s="30">
        <v>44958.569444444445</v>
      </c>
      <c r="G11" s="30">
        <v>44959.875</v>
      </c>
      <c r="H11" s="31" t="s">
        <v>27</v>
      </c>
      <c r="I11" s="32" t="s">
        <v>39</v>
      </c>
      <c r="J11" s="33">
        <v>1032.5899999999999</v>
      </c>
      <c r="K11" s="33">
        <v>86.5</v>
      </c>
      <c r="L11" s="33"/>
      <c r="M11" s="33"/>
      <c r="N11" s="33">
        <v>1119.0899999999999</v>
      </c>
      <c r="O11" s="29" t="s">
        <v>40</v>
      </c>
    </row>
    <row r="12" spans="1:15" outlineLevel="1" x14ac:dyDescent="0.25">
      <c r="A12" s="45"/>
      <c r="B12" s="46"/>
      <c r="C12" s="47" t="s">
        <v>199</v>
      </c>
      <c r="D12" s="39"/>
      <c r="E12" s="40"/>
      <c r="F12" s="41"/>
      <c r="G12" s="41"/>
      <c r="H12" s="42"/>
      <c r="I12" s="43"/>
      <c r="J12" s="44"/>
      <c r="K12" s="44">
        <f>SUBTOTAL(9,K11:K11)</f>
        <v>86.5</v>
      </c>
      <c r="L12" s="44">
        <f>SUBTOTAL(9,L11:L11)</f>
        <v>0</v>
      </c>
      <c r="M12" s="44">
        <f>SUBTOTAL(9,M11:M11)</f>
        <v>0</v>
      </c>
      <c r="N12" s="44">
        <f>SUBTOTAL(9,N11:N11)</f>
        <v>1119.0899999999999</v>
      </c>
      <c r="O12" s="40"/>
    </row>
    <row r="13" spans="1:15" ht="22.5" outlineLevel="2" x14ac:dyDescent="0.25">
      <c r="A13" s="25">
        <v>3</v>
      </c>
      <c r="B13" s="26">
        <v>44932</v>
      </c>
      <c r="C13" s="27" t="s">
        <v>41</v>
      </c>
      <c r="D13" s="28" t="s">
        <v>24</v>
      </c>
      <c r="E13" s="29" t="s">
        <v>38</v>
      </c>
      <c r="F13" s="30">
        <v>44955.850694444445</v>
      </c>
      <c r="G13" s="30">
        <v>44958.854166666664</v>
      </c>
      <c r="H13" s="31" t="s">
        <v>31</v>
      </c>
      <c r="I13" s="32" t="s">
        <v>42</v>
      </c>
      <c r="J13" s="33">
        <v>987.71</v>
      </c>
      <c r="K13" s="33">
        <v>86.5</v>
      </c>
      <c r="L13" s="33"/>
      <c r="M13" s="33"/>
      <c r="N13" s="33">
        <v>1074.21</v>
      </c>
      <c r="O13" s="29" t="s">
        <v>43</v>
      </c>
    </row>
    <row r="14" spans="1:15" outlineLevel="1" x14ac:dyDescent="0.25">
      <c r="A14" s="45"/>
      <c r="B14" s="46"/>
      <c r="C14" s="47" t="s">
        <v>200</v>
      </c>
      <c r="D14" s="39"/>
      <c r="E14" s="40"/>
      <c r="F14" s="41"/>
      <c r="G14" s="41"/>
      <c r="H14" s="42"/>
      <c r="I14" s="43"/>
      <c r="J14" s="44"/>
      <c r="K14" s="44">
        <f>SUBTOTAL(9,K13:K13)</f>
        <v>86.5</v>
      </c>
      <c r="L14" s="44">
        <f>SUBTOTAL(9,L13:L13)</f>
        <v>0</v>
      </c>
      <c r="M14" s="44">
        <f>SUBTOTAL(9,M13:M13)</f>
        <v>0</v>
      </c>
      <c r="N14" s="44">
        <f>SUBTOTAL(9,N13:N13)</f>
        <v>1074.21</v>
      </c>
      <c r="O14" s="40"/>
    </row>
    <row r="15" spans="1:15" ht="24" outlineLevel="2" x14ac:dyDescent="0.25">
      <c r="A15" s="25">
        <v>8</v>
      </c>
      <c r="B15" s="26">
        <v>44932</v>
      </c>
      <c r="C15" s="27" t="s">
        <v>44</v>
      </c>
      <c r="D15" s="28" t="s">
        <v>24</v>
      </c>
      <c r="E15" s="29" t="s">
        <v>38</v>
      </c>
      <c r="F15" s="30">
        <v>44958.569444444445</v>
      </c>
      <c r="G15" s="30">
        <v>44959.875</v>
      </c>
      <c r="H15" s="31" t="s">
        <v>27</v>
      </c>
      <c r="I15" s="32" t="s">
        <v>39</v>
      </c>
      <c r="J15" s="33">
        <v>1032.5899999999999</v>
      </c>
      <c r="K15" s="33">
        <v>86.5</v>
      </c>
      <c r="L15" s="33"/>
      <c r="M15" s="33"/>
      <c r="N15" s="33">
        <v>1119.0899999999999</v>
      </c>
      <c r="O15" s="29" t="s">
        <v>40</v>
      </c>
    </row>
    <row r="16" spans="1:15" outlineLevel="1" x14ac:dyDescent="0.25">
      <c r="A16" s="45"/>
      <c r="B16" s="46"/>
      <c r="C16" s="47" t="s">
        <v>201</v>
      </c>
      <c r="D16" s="39"/>
      <c r="E16" s="40"/>
      <c r="F16" s="41"/>
      <c r="G16" s="41"/>
      <c r="H16" s="42"/>
      <c r="I16" s="43"/>
      <c r="J16" s="44"/>
      <c r="K16" s="44">
        <f>SUBTOTAL(9,K15:K15)</f>
        <v>86.5</v>
      </c>
      <c r="L16" s="44">
        <f>SUBTOTAL(9,L15:L15)</f>
        <v>0</v>
      </c>
      <c r="M16" s="44">
        <f>SUBTOTAL(9,M15:M15)</f>
        <v>0</v>
      </c>
      <c r="N16" s="44">
        <f>SUBTOTAL(9,N15:N15)</f>
        <v>1119.0899999999999</v>
      </c>
      <c r="O16" s="40"/>
    </row>
    <row r="17" spans="1:15" ht="22.5" outlineLevel="2" x14ac:dyDescent="0.25">
      <c r="A17" s="25">
        <v>5</v>
      </c>
      <c r="B17" s="26">
        <v>44932</v>
      </c>
      <c r="C17" s="27" t="s">
        <v>45</v>
      </c>
      <c r="D17" s="28" t="s">
        <v>24</v>
      </c>
      <c r="E17" s="29" t="s">
        <v>46</v>
      </c>
      <c r="F17" s="30">
        <v>44958.569444444445</v>
      </c>
      <c r="G17" s="30" t="s">
        <v>26</v>
      </c>
      <c r="H17" s="31" t="s">
        <v>27</v>
      </c>
      <c r="I17" s="32" t="s">
        <v>47</v>
      </c>
      <c r="J17" s="33">
        <v>516.29</v>
      </c>
      <c r="K17" s="33">
        <v>46.57</v>
      </c>
      <c r="L17" s="33"/>
      <c r="M17" s="33"/>
      <c r="N17" s="33">
        <v>562.86</v>
      </c>
      <c r="O17" s="29" t="s">
        <v>40</v>
      </c>
    </row>
    <row r="18" spans="1:15" ht="22.5" outlineLevel="2" x14ac:dyDescent="0.25">
      <c r="A18" s="25">
        <v>6</v>
      </c>
      <c r="B18" s="26">
        <v>44932</v>
      </c>
      <c r="C18" s="27" t="s">
        <v>45</v>
      </c>
      <c r="D18" s="28" t="s">
        <v>24</v>
      </c>
      <c r="E18" s="29" t="s">
        <v>48</v>
      </c>
      <c r="F18" s="30">
        <v>44961.652777777781</v>
      </c>
      <c r="G18" s="30" t="s">
        <v>26</v>
      </c>
      <c r="H18" s="31" t="s">
        <v>49</v>
      </c>
      <c r="I18" s="32" t="s">
        <v>50</v>
      </c>
      <c r="J18" s="33">
        <v>502.8</v>
      </c>
      <c r="K18" s="33">
        <v>39.93</v>
      </c>
      <c r="L18" s="33"/>
      <c r="M18" s="33"/>
      <c r="N18" s="33">
        <v>542.73</v>
      </c>
      <c r="O18" s="29" t="s">
        <v>40</v>
      </c>
    </row>
    <row r="19" spans="1:15" ht="22.5" outlineLevel="2" x14ac:dyDescent="0.25">
      <c r="A19" s="25">
        <v>31</v>
      </c>
      <c r="B19" s="26">
        <v>44984</v>
      </c>
      <c r="C19" s="27" t="s">
        <v>45</v>
      </c>
      <c r="D19" s="28" t="s">
        <v>24</v>
      </c>
      <c r="E19" s="29" t="s">
        <v>51</v>
      </c>
      <c r="F19" s="30">
        <v>44993.211805555555</v>
      </c>
      <c r="G19" s="30">
        <v>44997.506944444445</v>
      </c>
      <c r="H19" s="31" t="s">
        <v>31</v>
      </c>
      <c r="I19" s="32" t="s">
        <v>52</v>
      </c>
      <c r="J19" s="33">
        <v>2279.79</v>
      </c>
      <c r="K19" s="33">
        <v>81.19</v>
      </c>
      <c r="L19" s="33"/>
      <c r="M19" s="33"/>
      <c r="N19" s="33">
        <v>2360.98</v>
      </c>
      <c r="O19" s="29" t="s">
        <v>53</v>
      </c>
    </row>
    <row r="20" spans="1:15" ht="22.5" outlineLevel="2" x14ac:dyDescent="0.25">
      <c r="A20" s="25">
        <v>39</v>
      </c>
      <c r="B20" s="26">
        <v>45001</v>
      </c>
      <c r="C20" s="27" t="s">
        <v>45</v>
      </c>
      <c r="D20" s="28" t="s">
        <v>24</v>
      </c>
      <c r="E20" s="29" t="s">
        <v>25</v>
      </c>
      <c r="F20" s="30">
        <v>45018.25</v>
      </c>
      <c r="G20" s="30" t="s">
        <v>26</v>
      </c>
      <c r="H20" s="31" t="s">
        <v>54</v>
      </c>
      <c r="I20" s="32" t="s">
        <v>55</v>
      </c>
      <c r="J20" s="33">
        <v>519.86</v>
      </c>
      <c r="K20" s="33">
        <v>46.57</v>
      </c>
      <c r="L20" s="33"/>
      <c r="M20" s="33"/>
      <c r="N20" s="33">
        <v>566.43000000000006</v>
      </c>
      <c r="O20" s="29" t="s">
        <v>56</v>
      </c>
    </row>
    <row r="21" spans="1:15" ht="22.5" outlineLevel="2" x14ac:dyDescent="0.25">
      <c r="A21" s="25">
        <v>40</v>
      </c>
      <c r="B21" s="26">
        <v>45001</v>
      </c>
      <c r="C21" s="27" t="s">
        <v>45</v>
      </c>
      <c r="D21" s="28" t="s">
        <v>24</v>
      </c>
      <c r="E21" s="29" t="s">
        <v>30</v>
      </c>
      <c r="F21" s="30">
        <v>45020.888888888891</v>
      </c>
      <c r="G21" s="30" t="s">
        <v>26</v>
      </c>
      <c r="H21" s="31" t="s">
        <v>27</v>
      </c>
      <c r="I21" s="32" t="s">
        <v>57</v>
      </c>
      <c r="J21" s="33">
        <v>611.97</v>
      </c>
      <c r="K21" s="33">
        <v>28.37</v>
      </c>
      <c r="L21" s="33"/>
      <c r="M21" s="33"/>
      <c r="N21" s="33">
        <v>640.34</v>
      </c>
      <c r="O21" s="29" t="s">
        <v>56</v>
      </c>
    </row>
    <row r="22" spans="1:15" outlineLevel="1" x14ac:dyDescent="0.25">
      <c r="A22" s="45"/>
      <c r="B22" s="46"/>
      <c r="C22" s="47" t="s">
        <v>202</v>
      </c>
      <c r="D22" s="39"/>
      <c r="E22" s="40"/>
      <c r="F22" s="41"/>
      <c r="G22" s="41"/>
      <c r="H22" s="42"/>
      <c r="I22" s="43"/>
      <c r="J22" s="44"/>
      <c r="K22" s="44">
        <f>SUBTOTAL(9,K17:K21)</f>
        <v>242.63</v>
      </c>
      <c r="L22" s="44">
        <f>SUBTOTAL(9,L17:L21)</f>
        <v>0</v>
      </c>
      <c r="M22" s="44">
        <f>SUBTOTAL(9,M17:M21)</f>
        <v>0</v>
      </c>
      <c r="N22" s="44">
        <f>SUBTOTAL(9,N17:N21)</f>
        <v>4673.34</v>
      </c>
      <c r="O22" s="40"/>
    </row>
    <row r="23" spans="1:15" ht="22.5" outlineLevel="2" x14ac:dyDescent="0.25">
      <c r="A23" s="25">
        <v>35</v>
      </c>
      <c r="B23" s="26">
        <v>44987</v>
      </c>
      <c r="C23" s="27" t="s">
        <v>58</v>
      </c>
      <c r="D23" s="28" t="s">
        <v>24</v>
      </c>
      <c r="E23" s="29" t="s">
        <v>59</v>
      </c>
      <c r="F23" s="30">
        <v>44995.784722222219</v>
      </c>
      <c r="G23" s="30" t="s">
        <v>26</v>
      </c>
      <c r="H23" s="31" t="s">
        <v>31</v>
      </c>
      <c r="I23" s="32" t="s">
        <v>60</v>
      </c>
      <c r="J23" s="33">
        <v>667.83</v>
      </c>
      <c r="K23" s="33">
        <v>39.479999999999997</v>
      </c>
      <c r="L23" s="33"/>
      <c r="M23" s="33"/>
      <c r="N23" s="33">
        <v>707.31000000000006</v>
      </c>
      <c r="O23" s="29" t="s">
        <v>36</v>
      </c>
    </row>
    <row r="24" spans="1:15" ht="22.5" outlineLevel="2" x14ac:dyDescent="0.25">
      <c r="A24" s="25">
        <v>36</v>
      </c>
      <c r="B24" s="26">
        <v>44987</v>
      </c>
      <c r="C24" s="27" t="s">
        <v>58</v>
      </c>
      <c r="D24" s="28" t="s">
        <v>24</v>
      </c>
      <c r="E24" s="29" t="s">
        <v>61</v>
      </c>
      <c r="F24" s="30">
        <v>45000.791666666664</v>
      </c>
      <c r="G24" s="30" t="s">
        <v>26</v>
      </c>
      <c r="H24" s="31" t="s">
        <v>54</v>
      </c>
      <c r="I24" s="32" t="s">
        <v>62</v>
      </c>
      <c r="J24" s="33">
        <v>1125.57</v>
      </c>
      <c r="K24" s="33">
        <v>28.37</v>
      </c>
      <c r="L24" s="33"/>
      <c r="M24" s="33"/>
      <c r="N24" s="33">
        <v>1153.9399999999998</v>
      </c>
      <c r="O24" s="29" t="s">
        <v>36</v>
      </c>
    </row>
    <row r="25" spans="1:15" outlineLevel="1" x14ac:dyDescent="0.25">
      <c r="A25" s="45"/>
      <c r="B25" s="46"/>
      <c r="C25" s="47" t="s">
        <v>203</v>
      </c>
      <c r="D25" s="39"/>
      <c r="E25" s="40"/>
      <c r="F25" s="41"/>
      <c r="G25" s="41"/>
      <c r="H25" s="42"/>
      <c r="I25" s="43"/>
      <c r="J25" s="44"/>
      <c r="K25" s="44">
        <f>SUBTOTAL(9,K23:K24)</f>
        <v>67.849999999999994</v>
      </c>
      <c r="L25" s="44">
        <f>SUBTOTAL(9,L23:L24)</f>
        <v>0</v>
      </c>
      <c r="M25" s="44">
        <f>SUBTOTAL(9,M23:M24)</f>
        <v>0</v>
      </c>
      <c r="N25" s="44">
        <f>SUBTOTAL(9,N23:N24)</f>
        <v>1861.25</v>
      </c>
      <c r="O25" s="40"/>
    </row>
    <row r="26" spans="1:15" ht="22.5" outlineLevel="2" x14ac:dyDescent="0.25">
      <c r="A26" s="25">
        <v>33</v>
      </c>
      <c r="B26" s="26">
        <v>44987</v>
      </c>
      <c r="C26" s="27" t="s">
        <v>63</v>
      </c>
      <c r="D26" s="28" t="s">
        <v>24</v>
      </c>
      <c r="E26" s="29" t="s">
        <v>64</v>
      </c>
      <c r="F26" s="30">
        <v>44997.510416666664</v>
      </c>
      <c r="G26" s="30" t="s">
        <v>26</v>
      </c>
      <c r="H26" s="31" t="s">
        <v>27</v>
      </c>
      <c r="I26" s="32" t="s">
        <v>65</v>
      </c>
      <c r="J26" s="33">
        <v>1328.38</v>
      </c>
      <c r="K26" s="33">
        <v>32.950000000000003</v>
      </c>
      <c r="L26" s="33"/>
      <c r="M26" s="33"/>
      <c r="N26" s="33">
        <v>1361.3300000000002</v>
      </c>
      <c r="O26" s="29" t="s">
        <v>36</v>
      </c>
    </row>
    <row r="27" spans="1:15" ht="22.5" outlineLevel="2" x14ac:dyDescent="0.25">
      <c r="A27" s="25">
        <v>34</v>
      </c>
      <c r="B27" s="26">
        <v>44987</v>
      </c>
      <c r="C27" s="27" t="s">
        <v>63</v>
      </c>
      <c r="D27" s="28" t="s">
        <v>24</v>
      </c>
      <c r="E27" s="29" t="s">
        <v>66</v>
      </c>
      <c r="F27" s="30">
        <v>45000.791666666664</v>
      </c>
      <c r="G27" s="30" t="s">
        <v>26</v>
      </c>
      <c r="H27" s="31" t="s">
        <v>54</v>
      </c>
      <c r="I27" s="32" t="s">
        <v>67</v>
      </c>
      <c r="J27" s="33">
        <v>1402.71</v>
      </c>
      <c r="K27" s="33">
        <v>28.37</v>
      </c>
      <c r="L27" s="33"/>
      <c r="M27" s="33"/>
      <c r="N27" s="33">
        <v>1431.08</v>
      </c>
      <c r="O27" s="29" t="s">
        <v>36</v>
      </c>
    </row>
    <row r="28" spans="1:15" outlineLevel="1" x14ac:dyDescent="0.25">
      <c r="A28" s="45"/>
      <c r="B28" s="46"/>
      <c r="C28" s="47" t="s">
        <v>204</v>
      </c>
      <c r="D28" s="39"/>
      <c r="E28" s="40"/>
      <c r="F28" s="41"/>
      <c r="G28" s="41"/>
      <c r="H28" s="42"/>
      <c r="I28" s="43"/>
      <c r="J28" s="44"/>
      <c r="K28" s="44">
        <f>SUBTOTAL(9,K26:K27)</f>
        <v>61.320000000000007</v>
      </c>
      <c r="L28" s="44">
        <f>SUBTOTAL(9,L26:L27)</f>
        <v>0</v>
      </c>
      <c r="M28" s="44">
        <f>SUBTOTAL(9,M26:M27)</f>
        <v>0</v>
      </c>
      <c r="N28" s="44">
        <f>SUBTOTAL(9,N26:N27)</f>
        <v>2792.41</v>
      </c>
      <c r="O28" s="40"/>
    </row>
    <row r="29" spans="1:15" ht="24" outlineLevel="2" x14ac:dyDescent="0.25">
      <c r="A29" s="25">
        <v>18</v>
      </c>
      <c r="B29" s="26">
        <v>44974</v>
      </c>
      <c r="C29" s="27" t="s">
        <v>68</v>
      </c>
      <c r="D29" s="28" t="s">
        <v>24</v>
      </c>
      <c r="E29" s="29" t="s">
        <v>34</v>
      </c>
      <c r="F29" s="30">
        <v>44987.659722222219</v>
      </c>
      <c r="G29" s="30">
        <v>44989.361111111109</v>
      </c>
      <c r="H29" s="31" t="s">
        <v>69</v>
      </c>
      <c r="I29" s="32" t="s">
        <v>70</v>
      </c>
      <c r="J29" s="33">
        <v>792.1</v>
      </c>
      <c r="K29" s="33">
        <v>74.94</v>
      </c>
      <c r="L29" s="33"/>
      <c r="M29" s="33"/>
      <c r="N29" s="33">
        <v>867.04</v>
      </c>
      <c r="O29" s="29" t="s">
        <v>71</v>
      </c>
    </row>
    <row r="30" spans="1:15" ht="33.75" outlineLevel="2" x14ac:dyDescent="0.25">
      <c r="A30" s="16">
        <v>58</v>
      </c>
      <c r="B30" s="17">
        <v>45042</v>
      </c>
      <c r="C30" s="18" t="s">
        <v>68</v>
      </c>
      <c r="D30" s="19" t="s">
        <v>24</v>
      </c>
      <c r="E30" s="20" t="s">
        <v>34</v>
      </c>
      <c r="F30" s="21">
        <v>45061.590277777781</v>
      </c>
      <c r="G30" s="21">
        <v>45063.888888888891</v>
      </c>
      <c r="H30" s="22" t="s">
        <v>27</v>
      </c>
      <c r="I30" s="23" t="s">
        <v>185</v>
      </c>
      <c r="J30" s="24">
        <v>1056.8</v>
      </c>
      <c r="K30" s="24">
        <v>74.94</v>
      </c>
      <c r="L30" s="24"/>
      <c r="M30" s="24"/>
      <c r="N30" s="24">
        <v>1131.74</v>
      </c>
      <c r="O30" s="20" t="s">
        <v>186</v>
      </c>
    </row>
    <row r="31" spans="1:15" outlineLevel="1" x14ac:dyDescent="0.25">
      <c r="A31" s="45"/>
      <c r="B31" s="46"/>
      <c r="C31" s="47" t="s">
        <v>187</v>
      </c>
      <c r="D31" s="39"/>
      <c r="E31" s="40"/>
      <c r="F31" s="41"/>
      <c r="G31" s="41"/>
      <c r="H31" s="42"/>
      <c r="I31" s="43"/>
      <c r="J31" s="44"/>
      <c r="K31" s="44">
        <f>SUBTOTAL(9,K29:K30)</f>
        <v>149.88</v>
      </c>
      <c r="L31" s="44">
        <f>SUBTOTAL(9,L29:L30)</f>
        <v>0</v>
      </c>
      <c r="M31" s="44">
        <f>SUBTOTAL(9,M29:M30)</f>
        <v>0</v>
      </c>
      <c r="N31" s="44">
        <f>SUBTOTAL(9,N29:N30)</f>
        <v>1998.78</v>
      </c>
      <c r="O31" s="40"/>
    </row>
    <row r="32" spans="1:15" ht="22.5" outlineLevel="2" x14ac:dyDescent="0.25">
      <c r="A32" s="25">
        <v>9</v>
      </c>
      <c r="B32" s="26">
        <v>44932</v>
      </c>
      <c r="C32" s="27" t="s">
        <v>72</v>
      </c>
      <c r="D32" s="28" t="s">
        <v>24</v>
      </c>
      <c r="E32" s="29" t="s">
        <v>38</v>
      </c>
      <c r="F32" s="30">
        <v>44958.569444444445</v>
      </c>
      <c r="G32" s="30">
        <v>44959.875</v>
      </c>
      <c r="H32" s="31" t="s">
        <v>27</v>
      </c>
      <c r="I32" s="32" t="s">
        <v>39</v>
      </c>
      <c r="J32" s="33">
        <v>1032.5899999999999</v>
      </c>
      <c r="K32" s="33">
        <v>86.5</v>
      </c>
      <c r="L32" s="33"/>
      <c r="M32" s="33"/>
      <c r="N32" s="33">
        <v>1119.0899999999999</v>
      </c>
      <c r="O32" s="29" t="s">
        <v>40</v>
      </c>
    </row>
    <row r="33" spans="1:15" outlineLevel="1" x14ac:dyDescent="0.25">
      <c r="A33" s="45"/>
      <c r="B33" s="46"/>
      <c r="C33" s="47" t="s">
        <v>205</v>
      </c>
      <c r="D33" s="39"/>
      <c r="E33" s="40"/>
      <c r="F33" s="41"/>
      <c r="G33" s="41"/>
      <c r="H33" s="42"/>
      <c r="I33" s="43"/>
      <c r="J33" s="44"/>
      <c r="K33" s="44">
        <f>SUBTOTAL(9,K32:K32)</f>
        <v>86.5</v>
      </c>
      <c r="L33" s="44">
        <f>SUBTOTAL(9,L32:L32)</f>
        <v>0</v>
      </c>
      <c r="M33" s="44">
        <f>SUBTOTAL(9,M32:M32)</f>
        <v>0</v>
      </c>
      <c r="N33" s="44">
        <f>SUBTOTAL(9,N32:N32)</f>
        <v>1119.0899999999999</v>
      </c>
      <c r="O33" s="40"/>
    </row>
    <row r="34" spans="1:15" ht="24" outlineLevel="2" x14ac:dyDescent="0.25">
      <c r="A34" s="25">
        <v>21</v>
      </c>
      <c r="B34" s="26">
        <v>44974</v>
      </c>
      <c r="C34" s="27" t="s">
        <v>73</v>
      </c>
      <c r="D34" s="28" t="s">
        <v>24</v>
      </c>
      <c r="E34" s="29" t="s">
        <v>74</v>
      </c>
      <c r="F34" s="30">
        <v>44984.739583333336</v>
      </c>
      <c r="G34" s="30">
        <v>44985.819444444445</v>
      </c>
      <c r="H34" s="31" t="s">
        <v>75</v>
      </c>
      <c r="I34" s="32" t="s">
        <v>76</v>
      </c>
      <c r="J34" s="33">
        <v>1594.79</v>
      </c>
      <c r="K34" s="33">
        <v>79.52</v>
      </c>
      <c r="L34" s="33"/>
      <c r="M34" s="33"/>
      <c r="N34" s="33">
        <v>1674.31</v>
      </c>
      <c r="O34" s="29" t="s">
        <v>77</v>
      </c>
    </row>
    <row r="35" spans="1:15" ht="24" outlineLevel="2" x14ac:dyDescent="0.25">
      <c r="A35" s="16">
        <v>22</v>
      </c>
      <c r="B35" s="17">
        <v>44974</v>
      </c>
      <c r="C35" s="18" t="s">
        <v>73</v>
      </c>
      <c r="D35" s="19" t="s">
        <v>24</v>
      </c>
      <c r="E35" s="20" t="s">
        <v>25</v>
      </c>
      <c r="F35" s="21">
        <v>44987.826388888891</v>
      </c>
      <c r="G35" s="21" t="s">
        <v>26</v>
      </c>
      <c r="H35" s="22" t="s">
        <v>78</v>
      </c>
      <c r="I35" s="23" t="s">
        <v>79</v>
      </c>
      <c r="J35" s="24">
        <v>431.2</v>
      </c>
      <c r="K35" s="24">
        <v>46.57</v>
      </c>
      <c r="L35" s="24"/>
      <c r="M35" s="24"/>
      <c r="N35" s="24">
        <v>477.77</v>
      </c>
      <c r="O35" s="20" t="s">
        <v>71</v>
      </c>
    </row>
    <row r="36" spans="1:15" ht="24" outlineLevel="2" x14ac:dyDescent="0.25">
      <c r="A36" s="16">
        <v>23</v>
      </c>
      <c r="B36" s="17">
        <v>44974</v>
      </c>
      <c r="C36" s="18" t="s">
        <v>73</v>
      </c>
      <c r="D36" s="19" t="s">
        <v>24</v>
      </c>
      <c r="E36" s="20" t="s">
        <v>30</v>
      </c>
      <c r="F36" s="21">
        <v>44990.826388888891</v>
      </c>
      <c r="G36" s="21" t="s">
        <v>26</v>
      </c>
      <c r="H36" s="22" t="s">
        <v>31</v>
      </c>
      <c r="I36" s="23" t="s">
        <v>80</v>
      </c>
      <c r="J36" s="24">
        <v>439.03</v>
      </c>
      <c r="K36" s="24">
        <v>28.37</v>
      </c>
      <c r="L36" s="24"/>
      <c r="M36" s="24"/>
      <c r="N36" s="24">
        <v>467.4</v>
      </c>
      <c r="O36" s="20" t="s">
        <v>71</v>
      </c>
    </row>
    <row r="37" spans="1:15" ht="24" outlineLevel="2" x14ac:dyDescent="0.25">
      <c r="A37" s="25">
        <v>24</v>
      </c>
      <c r="B37" s="26">
        <v>44974</v>
      </c>
      <c r="C37" s="27" t="s">
        <v>73</v>
      </c>
      <c r="D37" s="28" t="s">
        <v>24</v>
      </c>
      <c r="E37" s="29" t="s">
        <v>38</v>
      </c>
      <c r="F37" s="30">
        <v>45000.40625</v>
      </c>
      <c r="G37" s="30">
        <v>45001.850694444445</v>
      </c>
      <c r="H37" s="31" t="s">
        <v>81</v>
      </c>
      <c r="I37" s="32" t="s">
        <v>82</v>
      </c>
      <c r="J37" s="33">
        <v>1274</v>
      </c>
      <c r="K37" s="33">
        <v>88.86</v>
      </c>
      <c r="L37" s="33"/>
      <c r="M37" s="33"/>
      <c r="N37" s="33">
        <v>1362.86</v>
      </c>
      <c r="O37" s="29" t="s">
        <v>83</v>
      </c>
    </row>
    <row r="38" spans="1:15" outlineLevel="1" x14ac:dyDescent="0.25">
      <c r="A38" s="45"/>
      <c r="B38" s="46"/>
      <c r="C38" s="47" t="s">
        <v>206</v>
      </c>
      <c r="D38" s="39"/>
      <c r="E38" s="40"/>
      <c r="F38" s="41"/>
      <c r="G38" s="41"/>
      <c r="H38" s="42"/>
      <c r="I38" s="43"/>
      <c r="J38" s="44"/>
      <c r="K38" s="44">
        <f>SUBTOTAL(9,K34:K37)</f>
        <v>243.32</v>
      </c>
      <c r="L38" s="44">
        <f>SUBTOTAL(9,L34:L37)</f>
        <v>0</v>
      </c>
      <c r="M38" s="44">
        <f>SUBTOTAL(9,M34:M37)</f>
        <v>0</v>
      </c>
      <c r="N38" s="44">
        <f>SUBTOTAL(9,N34:N37)</f>
        <v>3982.34</v>
      </c>
      <c r="O38" s="40"/>
    </row>
    <row r="39" spans="1:15" ht="22.5" outlineLevel="2" x14ac:dyDescent="0.25">
      <c r="A39" s="25">
        <v>4</v>
      </c>
      <c r="B39" s="26">
        <v>44932</v>
      </c>
      <c r="C39" s="27" t="s">
        <v>84</v>
      </c>
      <c r="D39" s="28" t="s">
        <v>24</v>
      </c>
      <c r="E39" s="29" t="s">
        <v>38</v>
      </c>
      <c r="F39" s="30">
        <v>44955.850694444445</v>
      </c>
      <c r="G39" s="30">
        <v>44958.854166666664</v>
      </c>
      <c r="H39" s="31" t="s">
        <v>31</v>
      </c>
      <c r="I39" s="32" t="s">
        <v>85</v>
      </c>
      <c r="J39" s="33">
        <v>987.71</v>
      </c>
      <c r="K39" s="33">
        <v>86.5</v>
      </c>
      <c r="L39" s="33"/>
      <c r="M39" s="33"/>
      <c r="N39" s="33">
        <v>1074.21</v>
      </c>
      <c r="O39" s="29" t="s">
        <v>43</v>
      </c>
    </row>
    <row r="40" spans="1:15" outlineLevel="1" x14ac:dyDescent="0.25">
      <c r="A40" s="45"/>
      <c r="B40" s="46"/>
      <c r="C40" s="47" t="s">
        <v>207</v>
      </c>
      <c r="D40" s="39"/>
      <c r="E40" s="40"/>
      <c r="F40" s="41"/>
      <c r="G40" s="41"/>
      <c r="H40" s="42"/>
      <c r="I40" s="43"/>
      <c r="J40" s="44"/>
      <c r="K40" s="44">
        <f>SUBTOTAL(9,K39:K39)</f>
        <v>86.5</v>
      </c>
      <c r="L40" s="44">
        <f>SUBTOTAL(9,L39:L39)</f>
        <v>0</v>
      </c>
      <c r="M40" s="44">
        <f>SUBTOTAL(9,M39:M39)</f>
        <v>0</v>
      </c>
      <c r="N40" s="44">
        <f>SUBTOTAL(9,N39:N39)</f>
        <v>1074.21</v>
      </c>
      <c r="O40" s="40"/>
    </row>
    <row r="41" spans="1:15" ht="24" outlineLevel="2" x14ac:dyDescent="0.25">
      <c r="A41" s="25">
        <v>10</v>
      </c>
      <c r="B41" s="26">
        <v>44937</v>
      </c>
      <c r="C41" s="27" t="s">
        <v>86</v>
      </c>
      <c r="D41" s="28" t="s">
        <v>24</v>
      </c>
      <c r="E41" s="29" t="s">
        <v>46</v>
      </c>
      <c r="F41" s="30">
        <v>44958.569444444445</v>
      </c>
      <c r="G41" s="30" t="s">
        <v>26</v>
      </c>
      <c r="H41" s="31" t="s">
        <v>49</v>
      </c>
      <c r="I41" s="32" t="s">
        <v>87</v>
      </c>
      <c r="J41" s="33">
        <v>516.29</v>
      </c>
      <c r="K41" s="33">
        <v>46.57</v>
      </c>
      <c r="L41" s="33"/>
      <c r="M41" s="33"/>
      <c r="N41" s="33">
        <v>562.86</v>
      </c>
      <c r="O41" s="29" t="s">
        <v>40</v>
      </c>
    </row>
    <row r="42" spans="1:15" ht="24" outlineLevel="2" x14ac:dyDescent="0.25">
      <c r="A42" s="16">
        <v>11</v>
      </c>
      <c r="B42" s="17">
        <v>44937</v>
      </c>
      <c r="C42" s="18" t="s">
        <v>86</v>
      </c>
      <c r="D42" s="19" t="s">
        <v>24</v>
      </c>
      <c r="E42" s="20" t="s">
        <v>48</v>
      </c>
      <c r="F42" s="21">
        <v>44960.336805555555</v>
      </c>
      <c r="G42" s="21" t="s">
        <v>26</v>
      </c>
      <c r="H42" s="22" t="s">
        <v>31</v>
      </c>
      <c r="I42" s="23" t="s">
        <v>88</v>
      </c>
      <c r="J42" s="24">
        <v>493.85</v>
      </c>
      <c r="K42" s="24">
        <v>39.93</v>
      </c>
      <c r="L42" s="24"/>
      <c r="M42" s="24"/>
      <c r="N42" s="24">
        <v>533.78</v>
      </c>
      <c r="O42" s="20" t="s">
        <v>40</v>
      </c>
    </row>
    <row r="43" spans="1:15" outlineLevel="1" x14ac:dyDescent="0.25">
      <c r="A43" s="45"/>
      <c r="B43" s="46"/>
      <c r="C43" s="47" t="s">
        <v>208</v>
      </c>
      <c r="D43" s="39"/>
      <c r="E43" s="40"/>
      <c r="F43" s="41"/>
      <c r="G43" s="41"/>
      <c r="H43" s="42"/>
      <c r="I43" s="43"/>
      <c r="J43" s="44"/>
      <c r="K43" s="44">
        <f>SUBTOTAL(9,K41:K42)</f>
        <v>86.5</v>
      </c>
      <c r="L43" s="44">
        <f>SUBTOTAL(9,L41:L42)</f>
        <v>0</v>
      </c>
      <c r="M43" s="44">
        <f>SUBTOTAL(9,M41:M42)</f>
        <v>0</v>
      </c>
      <c r="N43" s="44">
        <f>SUBTOTAL(9,N41:N42)</f>
        <v>1096.6399999999999</v>
      </c>
      <c r="O43" s="40"/>
    </row>
    <row r="44" spans="1:15" ht="22.5" outlineLevel="2" x14ac:dyDescent="0.25">
      <c r="A44" s="25">
        <v>2</v>
      </c>
      <c r="B44" s="26">
        <v>44932</v>
      </c>
      <c r="C44" s="27" t="s">
        <v>89</v>
      </c>
      <c r="D44" s="28" t="s">
        <v>24</v>
      </c>
      <c r="E44" s="29" t="s">
        <v>38</v>
      </c>
      <c r="F44" s="30">
        <v>44954.569444444445</v>
      </c>
      <c r="G44" s="30">
        <v>44958.875</v>
      </c>
      <c r="H44" s="31" t="s">
        <v>27</v>
      </c>
      <c r="I44" s="32" t="s">
        <v>90</v>
      </c>
      <c r="J44" s="33">
        <v>1109.8699999999999</v>
      </c>
      <c r="K44" s="33">
        <v>86.5</v>
      </c>
      <c r="L44" s="33"/>
      <c r="M44" s="33"/>
      <c r="N44" s="33">
        <v>1196.3699999999999</v>
      </c>
      <c r="O44" s="29" t="s">
        <v>43</v>
      </c>
    </row>
    <row r="45" spans="1:15" outlineLevel="1" x14ac:dyDescent="0.25">
      <c r="A45" s="45"/>
      <c r="B45" s="46"/>
      <c r="C45" s="47" t="s">
        <v>209</v>
      </c>
      <c r="D45" s="39"/>
      <c r="E45" s="40"/>
      <c r="F45" s="41"/>
      <c r="G45" s="41"/>
      <c r="H45" s="42"/>
      <c r="I45" s="43"/>
      <c r="J45" s="44"/>
      <c r="K45" s="44">
        <f>SUBTOTAL(9,K44:K44)</f>
        <v>86.5</v>
      </c>
      <c r="L45" s="44">
        <f>SUBTOTAL(9,L44:L44)</f>
        <v>0</v>
      </c>
      <c r="M45" s="44">
        <f>SUBTOTAL(9,M44:M44)</f>
        <v>0</v>
      </c>
      <c r="N45" s="44">
        <f>SUBTOTAL(9,N44:N44)</f>
        <v>1196.3699999999999</v>
      </c>
      <c r="O45" s="40"/>
    </row>
    <row r="46" spans="1:15" x14ac:dyDescent="0.25">
      <c r="A46" s="45"/>
      <c r="B46" s="46"/>
      <c r="C46" s="47" t="s">
        <v>13</v>
      </c>
      <c r="D46" s="39"/>
      <c r="E46" s="40"/>
      <c r="F46" s="41"/>
      <c r="G46" s="41"/>
      <c r="H46" s="42"/>
      <c r="I46" s="43"/>
      <c r="J46" s="44"/>
      <c r="K46" s="44">
        <f>SUBTOTAL(9,K6:K44)</f>
        <v>1520.3799999999999</v>
      </c>
      <c r="L46" s="44">
        <f>SUBTOTAL(9,L6:L44)</f>
        <v>0</v>
      </c>
      <c r="M46" s="44">
        <f>SUBTOTAL(9,M6:M44)</f>
        <v>0</v>
      </c>
      <c r="N46" s="44">
        <f>SUBTOTAL(9,N6:N44)</f>
        <v>25977.22</v>
      </c>
      <c r="O46" s="40"/>
    </row>
    <row r="47" spans="1:15" ht="9.75" customHeight="1" x14ac:dyDescent="0.25">
      <c r="A47" s="6"/>
      <c r="B47" s="6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6"/>
      <c r="B48" s="6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36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</row>
    <row r="50" spans="1:15" hidden="1" x14ac:dyDescent="0.25"/>
    <row r="51" spans="1:15" ht="24" x14ac:dyDescent="0.25">
      <c r="A51" s="2" t="s">
        <v>1</v>
      </c>
      <c r="B51" s="2" t="s">
        <v>20</v>
      </c>
      <c r="C51" s="2" t="s">
        <v>2</v>
      </c>
      <c r="D51" s="2" t="s">
        <v>3</v>
      </c>
      <c r="E51" s="4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4" t="s">
        <v>16</v>
      </c>
      <c r="K51" s="4" t="s">
        <v>17</v>
      </c>
      <c r="L51" s="4" t="s">
        <v>18</v>
      </c>
      <c r="M51" s="4" t="s">
        <v>19</v>
      </c>
      <c r="N51" s="5" t="s">
        <v>9</v>
      </c>
      <c r="O51" s="3" t="s">
        <v>12</v>
      </c>
    </row>
    <row r="52" spans="1:15" ht="33.75" outlineLevel="2" x14ac:dyDescent="0.25">
      <c r="A52" s="16">
        <v>13</v>
      </c>
      <c r="B52" s="17">
        <v>44951</v>
      </c>
      <c r="C52" s="18" t="s">
        <v>91</v>
      </c>
      <c r="D52" s="19" t="s">
        <v>92</v>
      </c>
      <c r="E52" s="20" t="s">
        <v>93</v>
      </c>
      <c r="F52" s="21">
        <v>44963.215277777781</v>
      </c>
      <c r="G52" s="21">
        <v>44966.635416666664</v>
      </c>
      <c r="H52" s="22" t="s">
        <v>31</v>
      </c>
      <c r="I52" s="23" t="s">
        <v>94</v>
      </c>
      <c r="J52" s="24">
        <v>4744</v>
      </c>
      <c r="K52" s="24">
        <v>86.5</v>
      </c>
      <c r="L52" s="24"/>
      <c r="M52" s="24"/>
      <c r="N52" s="24">
        <v>4830.5</v>
      </c>
      <c r="O52" s="20" t="s">
        <v>95</v>
      </c>
    </row>
    <row r="53" spans="1:15" outlineLevel="1" x14ac:dyDescent="0.25">
      <c r="A53" s="45"/>
      <c r="B53" s="46"/>
      <c r="C53" s="47" t="s">
        <v>210</v>
      </c>
      <c r="D53" s="39"/>
      <c r="E53" s="40"/>
      <c r="F53" s="41"/>
      <c r="G53" s="41"/>
      <c r="H53" s="42"/>
      <c r="I53" s="43"/>
      <c r="J53" s="44"/>
      <c r="K53" s="44">
        <f>SUBTOTAL(9,K52:K52)</f>
        <v>86.5</v>
      </c>
      <c r="L53" s="44">
        <f>SUBTOTAL(9,L52:L52)</f>
        <v>0</v>
      </c>
      <c r="M53" s="44">
        <f>SUBTOTAL(9,M52:M52)</f>
        <v>0</v>
      </c>
      <c r="N53" s="44">
        <f>SUBTOTAL(9,N52:N52)</f>
        <v>4830.5</v>
      </c>
      <c r="O53" s="40"/>
    </row>
    <row r="54" spans="1:15" ht="24" outlineLevel="2" x14ac:dyDescent="0.25">
      <c r="A54" s="25">
        <v>27</v>
      </c>
      <c r="B54" s="26">
        <v>44980</v>
      </c>
      <c r="C54" s="27" t="s">
        <v>96</v>
      </c>
      <c r="D54" s="28" t="s">
        <v>92</v>
      </c>
      <c r="E54" s="29" t="s">
        <v>97</v>
      </c>
      <c r="F54" s="30">
        <v>44999.486111111109</v>
      </c>
      <c r="G54" s="30">
        <v>45002.322916666664</v>
      </c>
      <c r="H54" s="31" t="s">
        <v>31</v>
      </c>
      <c r="I54" s="32" t="s">
        <v>98</v>
      </c>
      <c r="J54" s="33">
        <v>944.29</v>
      </c>
      <c r="K54" s="33">
        <v>82.51</v>
      </c>
      <c r="L54" s="33"/>
      <c r="M54" s="33"/>
      <c r="N54" s="33">
        <v>1026.8</v>
      </c>
      <c r="O54" s="29" t="s">
        <v>83</v>
      </c>
    </row>
    <row r="55" spans="1:15" outlineLevel="1" x14ac:dyDescent="0.25">
      <c r="A55" s="45"/>
      <c r="B55" s="46"/>
      <c r="C55" s="47" t="s">
        <v>211</v>
      </c>
      <c r="D55" s="39"/>
      <c r="E55" s="40"/>
      <c r="F55" s="41"/>
      <c r="G55" s="41"/>
      <c r="H55" s="42"/>
      <c r="I55" s="43"/>
      <c r="J55" s="44"/>
      <c r="K55" s="44">
        <f>SUBTOTAL(9,K54:K54)</f>
        <v>82.51</v>
      </c>
      <c r="L55" s="44">
        <f>SUBTOTAL(9,L54:L54)</f>
        <v>0</v>
      </c>
      <c r="M55" s="44">
        <f>SUBTOTAL(9,M54:M54)</f>
        <v>0</v>
      </c>
      <c r="N55" s="44">
        <f>SUBTOTAL(9,N54:N54)</f>
        <v>1026.8</v>
      </c>
      <c r="O55" s="40"/>
    </row>
    <row r="56" spans="1:15" ht="22.5" outlineLevel="2" x14ac:dyDescent="0.25">
      <c r="A56" s="25">
        <v>61</v>
      </c>
      <c r="B56" s="26">
        <v>45044</v>
      </c>
      <c r="C56" s="27" t="s">
        <v>177</v>
      </c>
      <c r="D56" s="28" t="s">
        <v>100</v>
      </c>
      <c r="E56" s="29" t="s">
        <v>178</v>
      </c>
      <c r="F56" s="30">
        <v>45056.663194444445</v>
      </c>
      <c r="G56" s="30">
        <v>45058.197916666664</v>
      </c>
      <c r="H56" s="31" t="s">
        <v>31</v>
      </c>
      <c r="I56" s="32" t="s">
        <v>179</v>
      </c>
      <c r="J56" s="33">
        <v>3626.8</v>
      </c>
      <c r="K56" s="33">
        <v>92.69</v>
      </c>
      <c r="L56" s="33"/>
      <c r="M56" s="33"/>
      <c r="N56" s="33">
        <v>3719.4900000000002</v>
      </c>
      <c r="O56" s="29" t="s">
        <v>180</v>
      </c>
    </row>
    <row r="57" spans="1:15" outlineLevel="1" x14ac:dyDescent="0.25">
      <c r="A57" s="45"/>
      <c r="B57" s="46"/>
      <c r="C57" s="47" t="s">
        <v>188</v>
      </c>
      <c r="D57" s="39"/>
      <c r="E57" s="40"/>
      <c r="F57" s="41"/>
      <c r="G57" s="41"/>
      <c r="H57" s="42"/>
      <c r="I57" s="43"/>
      <c r="J57" s="44"/>
      <c r="K57" s="44">
        <f>SUBTOTAL(9,K56:K56)</f>
        <v>92.69</v>
      </c>
      <c r="L57" s="44">
        <f>SUBTOTAL(9,L56:L56)</f>
        <v>0</v>
      </c>
      <c r="M57" s="44">
        <f>SUBTOTAL(9,M56:M56)</f>
        <v>0</v>
      </c>
      <c r="N57" s="44">
        <f>SUBTOTAL(9,N56:N56)</f>
        <v>3719.4900000000002</v>
      </c>
      <c r="O57" s="40"/>
    </row>
    <row r="58" spans="1:15" outlineLevel="2" x14ac:dyDescent="0.25">
      <c r="A58" s="25">
        <v>53</v>
      </c>
      <c r="B58" s="26">
        <v>45014</v>
      </c>
      <c r="C58" s="27" t="s">
        <v>99</v>
      </c>
      <c r="D58" s="28" t="s">
        <v>100</v>
      </c>
      <c r="E58" s="29" t="s">
        <v>101</v>
      </c>
      <c r="F58" s="30">
        <v>45035.197916666664</v>
      </c>
      <c r="G58" s="30" t="s">
        <v>26</v>
      </c>
      <c r="H58" s="31" t="s">
        <v>49</v>
      </c>
      <c r="I58" s="32" t="s">
        <v>102</v>
      </c>
      <c r="J58" s="33">
        <v>1789.57</v>
      </c>
      <c r="K58" s="33">
        <v>43.29</v>
      </c>
      <c r="L58" s="33"/>
      <c r="M58" s="33"/>
      <c r="N58" s="33">
        <v>1832.86</v>
      </c>
      <c r="O58" s="29" t="s">
        <v>103</v>
      </c>
    </row>
    <row r="59" spans="1:15" outlineLevel="2" x14ac:dyDescent="0.25">
      <c r="A59" s="25">
        <v>54</v>
      </c>
      <c r="B59" s="26">
        <v>45014</v>
      </c>
      <c r="C59" s="27" t="s">
        <v>99</v>
      </c>
      <c r="D59" s="28" t="s">
        <v>100</v>
      </c>
      <c r="E59" s="29" t="s">
        <v>104</v>
      </c>
      <c r="F59" s="30">
        <v>45036.40625</v>
      </c>
      <c r="G59" s="30" t="s">
        <v>26</v>
      </c>
      <c r="H59" s="31" t="s">
        <v>31</v>
      </c>
      <c r="I59" s="32" t="s">
        <v>105</v>
      </c>
      <c r="J59" s="33">
        <v>1061.8699999999999</v>
      </c>
      <c r="K59" s="33">
        <v>46.57</v>
      </c>
      <c r="L59" s="33"/>
      <c r="M59" s="33"/>
      <c r="N59" s="33">
        <v>1108.4399999999998</v>
      </c>
      <c r="O59" s="29" t="s">
        <v>103</v>
      </c>
    </row>
    <row r="60" spans="1:15" outlineLevel="1" x14ac:dyDescent="0.25">
      <c r="A60" s="45"/>
      <c r="B60" s="46"/>
      <c r="C60" s="47" t="s">
        <v>212</v>
      </c>
      <c r="D60" s="39"/>
      <c r="E60" s="40"/>
      <c r="F60" s="41"/>
      <c r="G60" s="41"/>
      <c r="H60" s="42"/>
      <c r="I60" s="43"/>
      <c r="J60" s="44"/>
      <c r="K60" s="44">
        <f>SUBTOTAL(9,K58:K59)</f>
        <v>89.86</v>
      </c>
      <c r="L60" s="44">
        <f>SUBTOTAL(9,L58:L59)</f>
        <v>0</v>
      </c>
      <c r="M60" s="44">
        <f>SUBTOTAL(9,M58:M59)</f>
        <v>0</v>
      </c>
      <c r="N60" s="44">
        <f>SUBTOTAL(9,N58:N59)</f>
        <v>2941.2999999999997</v>
      </c>
      <c r="O60" s="40"/>
    </row>
    <row r="61" spans="1:15" ht="24" outlineLevel="2" x14ac:dyDescent="0.25">
      <c r="A61" s="25">
        <v>52</v>
      </c>
      <c r="B61" s="26">
        <v>45013</v>
      </c>
      <c r="C61" s="27" t="s">
        <v>106</v>
      </c>
      <c r="D61" s="28" t="s">
        <v>100</v>
      </c>
      <c r="E61" s="29" t="s">
        <v>107</v>
      </c>
      <c r="F61" s="30">
        <v>45035.454861111109</v>
      </c>
      <c r="G61" s="30">
        <v>45036.659722222219</v>
      </c>
      <c r="H61" s="31" t="s">
        <v>27</v>
      </c>
      <c r="I61" s="32" t="s">
        <v>108</v>
      </c>
      <c r="J61" s="33">
        <v>1096.8599999999999</v>
      </c>
      <c r="K61" s="33">
        <v>74.59</v>
      </c>
      <c r="L61" s="33"/>
      <c r="M61" s="33"/>
      <c r="N61" s="33">
        <v>1171.4499999999998</v>
      </c>
      <c r="O61" s="29" t="s">
        <v>103</v>
      </c>
    </row>
    <row r="62" spans="1:15" outlineLevel="1" x14ac:dyDescent="0.25">
      <c r="A62" s="45"/>
      <c r="B62" s="46"/>
      <c r="C62" s="47" t="s">
        <v>213</v>
      </c>
      <c r="D62" s="39"/>
      <c r="E62" s="40"/>
      <c r="F62" s="41"/>
      <c r="G62" s="41"/>
      <c r="H62" s="42"/>
      <c r="I62" s="43"/>
      <c r="J62" s="44"/>
      <c r="K62" s="44">
        <f>SUBTOTAL(9,K61:K61)</f>
        <v>74.59</v>
      </c>
      <c r="L62" s="44">
        <f>SUBTOTAL(9,L61:L61)</f>
        <v>0</v>
      </c>
      <c r="M62" s="44">
        <f>SUBTOTAL(9,M61:M61)</f>
        <v>0</v>
      </c>
      <c r="N62" s="44">
        <f>SUBTOTAL(9,N61:N61)</f>
        <v>1171.4499999999998</v>
      </c>
      <c r="O62" s="40"/>
    </row>
    <row r="63" spans="1:15" ht="22.5" outlineLevel="2" x14ac:dyDescent="0.25">
      <c r="A63" s="25">
        <v>1</v>
      </c>
      <c r="B63" s="26">
        <v>44931</v>
      </c>
      <c r="C63" s="27" t="s">
        <v>109</v>
      </c>
      <c r="D63" s="28" t="s">
        <v>92</v>
      </c>
      <c r="E63" s="29" t="s">
        <v>110</v>
      </c>
      <c r="F63" s="30">
        <v>44938.635416666664</v>
      </c>
      <c r="G63" s="30">
        <v>44939.777777777781</v>
      </c>
      <c r="H63" s="31" t="s">
        <v>54</v>
      </c>
      <c r="I63" s="32" t="s">
        <v>111</v>
      </c>
      <c r="J63" s="33">
        <v>3449.69</v>
      </c>
      <c r="K63" s="33">
        <v>79.52</v>
      </c>
      <c r="L63" s="33"/>
      <c r="M63" s="33"/>
      <c r="N63" s="33">
        <v>3529.21</v>
      </c>
      <c r="O63" s="29" t="s">
        <v>112</v>
      </c>
    </row>
    <row r="64" spans="1:15" ht="22.5" outlineLevel="2" x14ac:dyDescent="0.25">
      <c r="A64" s="25">
        <v>17</v>
      </c>
      <c r="B64" s="26">
        <v>44973</v>
      </c>
      <c r="C64" s="27" t="s">
        <v>109</v>
      </c>
      <c r="D64" s="28" t="s">
        <v>92</v>
      </c>
      <c r="E64" s="29" t="s">
        <v>110</v>
      </c>
      <c r="F64" s="30">
        <v>45001.638888888891</v>
      </c>
      <c r="G64" s="30">
        <v>45006.229166666664</v>
      </c>
      <c r="H64" s="31" t="s">
        <v>54</v>
      </c>
      <c r="I64" s="32" t="s">
        <v>113</v>
      </c>
      <c r="J64" s="33">
        <v>989.14</v>
      </c>
      <c r="K64" s="33">
        <v>79.52</v>
      </c>
      <c r="L64" s="33"/>
      <c r="M64" s="33"/>
      <c r="N64" s="33">
        <v>1068.6600000000001</v>
      </c>
      <c r="O64" s="29" t="s">
        <v>114</v>
      </c>
    </row>
    <row r="65" spans="1:15" ht="22.5" outlineLevel="2" x14ac:dyDescent="0.25">
      <c r="A65" s="25">
        <v>56</v>
      </c>
      <c r="B65" s="26">
        <v>45033</v>
      </c>
      <c r="C65" s="27" t="s">
        <v>166</v>
      </c>
      <c r="D65" s="28" t="s">
        <v>92</v>
      </c>
      <c r="E65" s="29" t="s">
        <v>110</v>
      </c>
      <c r="F65" s="30">
        <v>45039.652777777781</v>
      </c>
      <c r="G65" s="30">
        <v>45041.583333333336</v>
      </c>
      <c r="H65" s="31" t="s">
        <v>69</v>
      </c>
      <c r="I65" s="32" t="s">
        <v>167</v>
      </c>
      <c r="J65" s="33">
        <v>1203.8</v>
      </c>
      <c r="K65" s="33">
        <v>79.52</v>
      </c>
      <c r="L65" s="33"/>
      <c r="M65" s="33"/>
      <c r="N65" s="33">
        <v>1283.32</v>
      </c>
      <c r="O65" s="29" t="s">
        <v>168</v>
      </c>
    </row>
    <row r="66" spans="1:15" outlineLevel="1" x14ac:dyDescent="0.25">
      <c r="A66" s="45"/>
      <c r="B66" s="46"/>
      <c r="C66" s="47" t="s">
        <v>189</v>
      </c>
      <c r="D66" s="39"/>
      <c r="E66" s="40"/>
      <c r="F66" s="41"/>
      <c r="G66" s="41"/>
      <c r="H66" s="42"/>
      <c r="I66" s="43"/>
      <c r="J66" s="44"/>
      <c r="K66" s="44">
        <f>SUBTOTAL(9,K63:K65)</f>
        <v>238.56</v>
      </c>
      <c r="L66" s="44">
        <f t="shared" ref="L66:N66" si="0">SUBTOTAL(9,L63:L65)</f>
        <v>0</v>
      </c>
      <c r="M66" s="44">
        <f t="shared" si="0"/>
        <v>0</v>
      </c>
      <c r="N66" s="44">
        <f t="shared" si="0"/>
        <v>5881.19</v>
      </c>
      <c r="O66" s="40"/>
    </row>
    <row r="67" spans="1:15" ht="22.5" outlineLevel="2" x14ac:dyDescent="0.25">
      <c r="A67" s="25">
        <v>41</v>
      </c>
      <c r="B67" s="26">
        <v>45006</v>
      </c>
      <c r="C67" s="27" t="s">
        <v>115</v>
      </c>
      <c r="D67" s="28" t="s">
        <v>92</v>
      </c>
      <c r="E67" s="29" t="s">
        <v>116</v>
      </c>
      <c r="F67" s="30">
        <v>45026.614583333336</v>
      </c>
      <c r="G67" s="30">
        <v>45030.149305555555</v>
      </c>
      <c r="H67" s="31" t="s">
        <v>31</v>
      </c>
      <c r="I67" s="32" t="s">
        <v>117</v>
      </c>
      <c r="J67" s="33">
        <v>2679.42</v>
      </c>
      <c r="K67" s="33">
        <v>79.790000000000006</v>
      </c>
      <c r="L67" s="33"/>
      <c r="M67" s="33"/>
      <c r="N67" s="33">
        <v>2759.21</v>
      </c>
      <c r="O67" s="29" t="s">
        <v>118</v>
      </c>
    </row>
    <row r="68" spans="1:15" ht="22.5" outlineLevel="2" x14ac:dyDescent="0.25">
      <c r="A68" s="25">
        <v>50</v>
      </c>
      <c r="B68" s="26">
        <v>45006</v>
      </c>
      <c r="C68" s="27" t="s">
        <v>115</v>
      </c>
      <c r="D68" s="28" t="s">
        <v>92</v>
      </c>
      <c r="E68" s="29" t="s">
        <v>119</v>
      </c>
      <c r="F68" s="30">
        <v>45041.444444444445</v>
      </c>
      <c r="G68" s="30" t="s">
        <v>26</v>
      </c>
      <c r="H68" s="31" t="s">
        <v>120</v>
      </c>
      <c r="I68" s="32" t="s">
        <v>121</v>
      </c>
      <c r="J68" s="33">
        <v>1200.9000000000001</v>
      </c>
      <c r="K68" s="33">
        <v>32.950000000000003</v>
      </c>
      <c r="L68" s="33"/>
      <c r="M68" s="33"/>
      <c r="N68" s="33">
        <v>1233.8500000000001</v>
      </c>
      <c r="O68" s="29" t="s">
        <v>122</v>
      </c>
    </row>
    <row r="69" spans="1:15" ht="22.5" outlineLevel="2" x14ac:dyDescent="0.25">
      <c r="A69" s="25">
        <v>51</v>
      </c>
      <c r="B69" s="26">
        <v>45006</v>
      </c>
      <c r="C69" s="27" t="s">
        <v>115</v>
      </c>
      <c r="D69" s="28" t="s">
        <v>92</v>
      </c>
      <c r="E69" s="29" t="s">
        <v>123</v>
      </c>
      <c r="F69" s="34">
        <v>45045.732638888891</v>
      </c>
      <c r="G69" s="30" t="s">
        <v>26</v>
      </c>
      <c r="H69" s="31" t="s">
        <v>54</v>
      </c>
      <c r="I69" s="32" t="s">
        <v>124</v>
      </c>
      <c r="J69" s="33">
        <v>1895.57</v>
      </c>
      <c r="K69" s="33">
        <v>48.71</v>
      </c>
      <c r="L69" s="33"/>
      <c r="M69" s="33"/>
      <c r="N69" s="33">
        <v>1944.28</v>
      </c>
      <c r="O69" s="29" t="s">
        <v>122</v>
      </c>
    </row>
    <row r="70" spans="1:15" outlineLevel="1" x14ac:dyDescent="0.25">
      <c r="A70" s="45"/>
      <c r="B70" s="46"/>
      <c r="C70" s="47" t="s">
        <v>214</v>
      </c>
      <c r="D70" s="39"/>
      <c r="E70" s="40"/>
      <c r="F70" s="41"/>
      <c r="G70" s="41"/>
      <c r="H70" s="42"/>
      <c r="I70" s="43"/>
      <c r="J70" s="44"/>
      <c r="K70" s="44">
        <f>SUBTOTAL(9,K67:K69)</f>
        <v>161.45000000000002</v>
      </c>
      <c r="L70" s="44">
        <f>SUBTOTAL(9,L67:L69)</f>
        <v>0</v>
      </c>
      <c r="M70" s="44">
        <f>SUBTOTAL(9,M67:M69)</f>
        <v>0</v>
      </c>
      <c r="N70" s="44">
        <f>SUBTOTAL(9,N67:N69)</f>
        <v>5937.34</v>
      </c>
      <c r="O70" s="40"/>
    </row>
    <row r="71" spans="1:15" ht="24" outlineLevel="2" x14ac:dyDescent="0.25">
      <c r="A71" s="25">
        <v>14</v>
      </c>
      <c r="B71" s="26">
        <v>44956</v>
      </c>
      <c r="C71" s="27" t="s">
        <v>125</v>
      </c>
      <c r="D71" s="28" t="s">
        <v>92</v>
      </c>
      <c r="E71" s="29" t="s">
        <v>126</v>
      </c>
      <c r="F71" s="30">
        <v>45028.347222222219</v>
      </c>
      <c r="G71" s="30">
        <v>45033.354166666664</v>
      </c>
      <c r="H71" s="31" t="s">
        <v>27</v>
      </c>
      <c r="I71" s="32" t="s">
        <v>127</v>
      </c>
      <c r="J71" s="33">
        <v>736</v>
      </c>
      <c r="K71" s="33">
        <v>86.91</v>
      </c>
      <c r="L71" s="33"/>
      <c r="M71" s="33"/>
      <c r="N71" s="33">
        <v>822.91</v>
      </c>
      <c r="O71" s="29" t="s">
        <v>128</v>
      </c>
    </row>
    <row r="72" spans="1:15" ht="24" outlineLevel="2" x14ac:dyDescent="0.25">
      <c r="A72" s="16">
        <v>28</v>
      </c>
      <c r="B72" s="17">
        <v>44980</v>
      </c>
      <c r="C72" s="18" t="s">
        <v>125</v>
      </c>
      <c r="D72" s="19" t="s">
        <v>92</v>
      </c>
      <c r="E72" s="20" t="s">
        <v>129</v>
      </c>
      <c r="F72" s="21">
        <v>44999.361111111109</v>
      </c>
      <c r="G72" s="21" t="s">
        <v>26</v>
      </c>
      <c r="H72" s="22" t="s">
        <v>27</v>
      </c>
      <c r="I72" s="23" t="s">
        <v>130</v>
      </c>
      <c r="J72" s="24">
        <v>896.56</v>
      </c>
      <c r="K72" s="24">
        <v>42.29</v>
      </c>
      <c r="L72" s="24"/>
      <c r="M72" s="24"/>
      <c r="N72" s="24">
        <v>938.84999999999991</v>
      </c>
      <c r="O72" s="20" t="s">
        <v>131</v>
      </c>
    </row>
    <row r="73" spans="1:15" ht="24" outlineLevel="2" x14ac:dyDescent="0.25">
      <c r="A73" s="25">
        <v>29</v>
      </c>
      <c r="B73" s="26">
        <v>44980</v>
      </c>
      <c r="C73" s="27" t="s">
        <v>125</v>
      </c>
      <c r="D73" s="28" t="s">
        <v>92</v>
      </c>
      <c r="E73" s="29" t="s">
        <v>132</v>
      </c>
      <c r="F73" s="30">
        <v>45000.826388888891</v>
      </c>
      <c r="G73" s="30" t="s">
        <v>26</v>
      </c>
      <c r="H73" s="31" t="s">
        <v>31</v>
      </c>
      <c r="I73" s="32" t="s">
        <v>133</v>
      </c>
      <c r="J73" s="33">
        <v>497.37</v>
      </c>
      <c r="K73" s="33">
        <v>28.37</v>
      </c>
      <c r="L73" s="33"/>
      <c r="M73" s="33"/>
      <c r="N73" s="33">
        <v>525.74</v>
      </c>
      <c r="O73" s="29" t="s">
        <v>131</v>
      </c>
    </row>
    <row r="74" spans="1:15" ht="24" outlineLevel="2" x14ac:dyDescent="0.25">
      <c r="A74" s="25">
        <v>30</v>
      </c>
      <c r="B74" s="26">
        <v>44981</v>
      </c>
      <c r="C74" s="27" t="s">
        <v>125</v>
      </c>
      <c r="D74" s="28" t="s">
        <v>92</v>
      </c>
      <c r="E74" s="29" t="s">
        <v>134</v>
      </c>
      <c r="F74" s="30" t="s">
        <v>135</v>
      </c>
      <c r="G74" s="30">
        <v>45070.461805555555</v>
      </c>
      <c r="H74" s="31" t="s">
        <v>31</v>
      </c>
      <c r="I74" s="32" t="s">
        <v>136</v>
      </c>
      <c r="J74" s="33">
        <v>930.27</v>
      </c>
      <c r="K74" s="33">
        <v>114.87</v>
      </c>
      <c r="L74" s="33"/>
      <c r="M74" s="33"/>
      <c r="N74" s="33">
        <v>1045.1399999999999</v>
      </c>
      <c r="O74" s="29" t="s">
        <v>137</v>
      </c>
    </row>
    <row r="75" spans="1:15" ht="24" outlineLevel="2" x14ac:dyDescent="0.25">
      <c r="A75" s="25">
        <v>37</v>
      </c>
      <c r="B75" s="26">
        <v>44991</v>
      </c>
      <c r="C75" s="27" t="s">
        <v>125</v>
      </c>
      <c r="D75" s="28" t="s">
        <v>92</v>
      </c>
      <c r="E75" s="29" t="s">
        <v>74</v>
      </c>
      <c r="F75" s="30">
        <v>45009.739583333336</v>
      </c>
      <c r="G75" s="30">
        <v>45012.638888888891</v>
      </c>
      <c r="H75" s="31" t="s">
        <v>54</v>
      </c>
      <c r="I75" s="32" t="s">
        <v>138</v>
      </c>
      <c r="J75" s="33">
        <v>1498.29</v>
      </c>
      <c r="K75" s="33">
        <v>79.52</v>
      </c>
      <c r="L75" s="33"/>
      <c r="M75" s="33"/>
      <c r="N75" s="33">
        <v>1577.81</v>
      </c>
      <c r="O75" s="29" t="s">
        <v>139</v>
      </c>
    </row>
    <row r="76" spans="1:15" ht="24" outlineLevel="2" x14ac:dyDescent="0.25">
      <c r="A76" s="25">
        <v>38</v>
      </c>
      <c r="B76" s="26">
        <v>44999</v>
      </c>
      <c r="C76" s="27" t="s">
        <v>125</v>
      </c>
      <c r="D76" s="28" t="s">
        <v>92</v>
      </c>
      <c r="E76" s="29" t="s">
        <v>140</v>
      </c>
      <c r="F76" s="30">
        <v>45090.826388888891</v>
      </c>
      <c r="G76" s="30">
        <v>45097.083333333336</v>
      </c>
      <c r="H76" s="31" t="s">
        <v>54</v>
      </c>
      <c r="I76" s="32" t="s">
        <v>141</v>
      </c>
      <c r="J76" s="33">
        <v>1285.43</v>
      </c>
      <c r="K76" s="33">
        <v>89.86</v>
      </c>
      <c r="L76" s="33"/>
      <c r="M76" s="33"/>
      <c r="N76" s="33">
        <v>1375.29</v>
      </c>
      <c r="O76" s="29" t="s">
        <v>142</v>
      </c>
    </row>
    <row r="77" spans="1:15" ht="24" outlineLevel="2" x14ac:dyDescent="0.25">
      <c r="A77" s="25">
        <v>57</v>
      </c>
      <c r="B77" s="26">
        <v>45041</v>
      </c>
      <c r="C77" s="27" t="s">
        <v>169</v>
      </c>
      <c r="D77" s="28" t="s">
        <v>92</v>
      </c>
      <c r="E77" s="29" t="s">
        <v>170</v>
      </c>
      <c r="F77" s="30">
        <v>45133.21875</v>
      </c>
      <c r="G77" s="30">
        <v>45139.15625</v>
      </c>
      <c r="H77" s="31" t="s">
        <v>31</v>
      </c>
      <c r="I77" s="32" t="s">
        <v>171</v>
      </c>
      <c r="J77" s="33">
        <v>1175</v>
      </c>
      <c r="K77" s="33">
        <v>90.04</v>
      </c>
      <c r="L77" s="33"/>
      <c r="M77" s="33"/>
      <c r="N77" s="33">
        <v>1265.04</v>
      </c>
      <c r="O77" s="29" t="s">
        <v>172</v>
      </c>
    </row>
    <row r="78" spans="1:15" outlineLevel="1" x14ac:dyDescent="0.25">
      <c r="A78" s="45"/>
      <c r="B78" s="46"/>
      <c r="C78" s="47" t="s">
        <v>190</v>
      </c>
      <c r="D78" s="39"/>
      <c r="E78" s="40"/>
      <c r="F78" s="41"/>
      <c r="G78" s="41"/>
      <c r="H78" s="42"/>
      <c r="I78" s="43"/>
      <c r="J78" s="44"/>
      <c r="K78" s="44">
        <f>SUBTOTAL(9,K71:K77)</f>
        <v>531.86</v>
      </c>
      <c r="L78" s="44">
        <f t="shared" ref="L78:N78" si="1">SUBTOTAL(9,L71:L77)</f>
        <v>0</v>
      </c>
      <c r="M78" s="44">
        <f t="shared" si="1"/>
        <v>0</v>
      </c>
      <c r="N78" s="44">
        <f t="shared" si="1"/>
        <v>7550.78</v>
      </c>
      <c r="O78" s="40"/>
    </row>
    <row r="79" spans="1:15" outlineLevel="2" x14ac:dyDescent="0.25">
      <c r="A79" s="25">
        <v>62</v>
      </c>
      <c r="B79" s="26">
        <v>45044</v>
      </c>
      <c r="C79" s="27" t="s">
        <v>181</v>
      </c>
      <c r="D79" s="28" t="s">
        <v>100</v>
      </c>
      <c r="E79" s="29" t="s">
        <v>182</v>
      </c>
      <c r="F79" s="30">
        <v>45075.888888888891</v>
      </c>
      <c r="G79" s="30">
        <v>45078.892361111109</v>
      </c>
      <c r="H79" s="31" t="s">
        <v>27</v>
      </c>
      <c r="I79" s="32" t="s">
        <v>183</v>
      </c>
      <c r="J79" s="33">
        <v>753.8</v>
      </c>
      <c r="K79" s="33">
        <v>74.94</v>
      </c>
      <c r="L79" s="33"/>
      <c r="M79" s="33"/>
      <c r="N79" s="33">
        <v>828.74</v>
      </c>
      <c r="O79" s="29" t="s">
        <v>184</v>
      </c>
    </row>
    <row r="80" spans="1:15" outlineLevel="1" x14ac:dyDescent="0.25">
      <c r="A80" s="45"/>
      <c r="B80" s="46"/>
      <c r="C80" s="47" t="s">
        <v>191</v>
      </c>
      <c r="D80" s="39"/>
      <c r="E80" s="40"/>
      <c r="F80" s="41"/>
      <c r="G80" s="41"/>
      <c r="H80" s="42"/>
      <c r="I80" s="43"/>
      <c r="J80" s="44"/>
      <c r="K80" s="44">
        <f>SUBTOTAL(9,K79:K79)</f>
        <v>74.94</v>
      </c>
      <c r="L80" s="44">
        <f>SUBTOTAL(9,L79:L79)</f>
        <v>0</v>
      </c>
      <c r="M80" s="44">
        <f>SUBTOTAL(9,M79:M79)</f>
        <v>0</v>
      </c>
      <c r="N80" s="44">
        <f>SUBTOTAL(9,N79:N79)</f>
        <v>828.74</v>
      </c>
      <c r="O80" s="40"/>
    </row>
    <row r="81" spans="1:15" ht="33.75" outlineLevel="2" x14ac:dyDescent="0.25">
      <c r="A81" s="25">
        <v>12</v>
      </c>
      <c r="B81" s="26">
        <v>44945</v>
      </c>
      <c r="C81" s="27" t="s">
        <v>143</v>
      </c>
      <c r="D81" s="28" t="s">
        <v>92</v>
      </c>
      <c r="E81" s="29" t="s">
        <v>93</v>
      </c>
      <c r="F81" s="30">
        <v>44961.211805555555</v>
      </c>
      <c r="G81" s="30">
        <v>44966.635416666664</v>
      </c>
      <c r="H81" s="31" t="s">
        <v>81</v>
      </c>
      <c r="I81" s="32" t="s">
        <v>144</v>
      </c>
      <c r="J81" s="33">
        <v>3494.59</v>
      </c>
      <c r="K81" s="33">
        <v>86.5</v>
      </c>
      <c r="L81" s="33"/>
      <c r="M81" s="33"/>
      <c r="N81" s="33">
        <v>3581.09</v>
      </c>
      <c r="O81" s="29" t="s">
        <v>95</v>
      </c>
    </row>
    <row r="82" spans="1:15" ht="33.75" outlineLevel="2" x14ac:dyDescent="0.25">
      <c r="A82" s="25">
        <v>59</v>
      </c>
      <c r="B82" s="26">
        <v>45043</v>
      </c>
      <c r="C82" s="27" t="s">
        <v>143</v>
      </c>
      <c r="D82" s="28" t="s">
        <v>92</v>
      </c>
      <c r="E82" s="29" t="s">
        <v>25</v>
      </c>
      <c r="F82" s="30">
        <v>45062.659722222219</v>
      </c>
      <c r="G82" s="30" t="s">
        <v>26</v>
      </c>
      <c r="H82" s="31" t="s">
        <v>54</v>
      </c>
      <c r="I82" s="32" t="s">
        <v>173</v>
      </c>
      <c r="J82" s="33">
        <v>490.22</v>
      </c>
      <c r="K82" s="33">
        <v>46.57</v>
      </c>
      <c r="L82" s="33"/>
      <c r="M82" s="33"/>
      <c r="N82" s="33">
        <v>536.79000000000008</v>
      </c>
      <c r="O82" s="29" t="s">
        <v>174</v>
      </c>
    </row>
    <row r="83" spans="1:15" ht="22.5" outlineLevel="2" x14ac:dyDescent="0.25">
      <c r="A83" s="25">
        <v>60</v>
      </c>
      <c r="B83" s="26">
        <v>45043</v>
      </c>
      <c r="C83" s="27" t="s">
        <v>143</v>
      </c>
      <c r="D83" s="28" t="s">
        <v>92</v>
      </c>
      <c r="E83" s="29" t="s">
        <v>30</v>
      </c>
      <c r="F83" s="30">
        <v>45063.888888888891</v>
      </c>
      <c r="G83" s="30" t="s">
        <v>26</v>
      </c>
      <c r="H83" s="31" t="s">
        <v>27</v>
      </c>
      <c r="I83" s="32" t="s">
        <v>175</v>
      </c>
      <c r="J83" s="33">
        <v>569.9</v>
      </c>
      <c r="K83" s="33">
        <v>28.37</v>
      </c>
      <c r="L83" s="33"/>
      <c r="M83" s="33"/>
      <c r="N83" s="33">
        <v>598.27</v>
      </c>
      <c r="O83" s="29" t="s">
        <v>176</v>
      </c>
    </row>
    <row r="84" spans="1:15" outlineLevel="1" x14ac:dyDescent="0.25">
      <c r="A84" s="45"/>
      <c r="B84" s="46"/>
      <c r="C84" s="47" t="s">
        <v>192</v>
      </c>
      <c r="D84" s="39"/>
      <c r="E84" s="40"/>
      <c r="F84" s="41"/>
      <c r="G84" s="41"/>
      <c r="H84" s="42"/>
      <c r="I84" s="43"/>
      <c r="J84" s="44"/>
      <c r="K84" s="44">
        <f>SUBTOTAL(9,K81:K83)</f>
        <v>161.44</v>
      </c>
      <c r="L84" s="44">
        <f>SUBTOTAL(9,L81:L83)</f>
        <v>0</v>
      </c>
      <c r="M84" s="44">
        <f>SUBTOTAL(9,M81:M83)</f>
        <v>0</v>
      </c>
      <c r="N84" s="44">
        <f>SUBTOTAL(9,N81:N83)</f>
        <v>4716.1499999999996</v>
      </c>
      <c r="O84" s="40"/>
    </row>
    <row r="85" spans="1:15" ht="22.5" outlineLevel="2" x14ac:dyDescent="0.25">
      <c r="A85" s="25">
        <v>19</v>
      </c>
      <c r="B85" s="26">
        <v>44974</v>
      </c>
      <c r="C85" s="27" t="s">
        <v>145</v>
      </c>
      <c r="D85" s="28" t="s">
        <v>92</v>
      </c>
      <c r="E85" s="29" t="s">
        <v>74</v>
      </c>
      <c r="F85" s="30">
        <v>44984.739583333336</v>
      </c>
      <c r="G85" s="30">
        <v>44986.638888888891</v>
      </c>
      <c r="H85" s="31" t="s">
        <v>146</v>
      </c>
      <c r="I85" s="32" t="s">
        <v>147</v>
      </c>
      <c r="J85" s="33">
        <v>972.85</v>
      </c>
      <c r="K85" s="33">
        <v>79.52</v>
      </c>
      <c r="L85" s="33"/>
      <c r="M85" s="33"/>
      <c r="N85" s="33">
        <v>1052.3700000000001</v>
      </c>
      <c r="O85" s="29" t="s">
        <v>77</v>
      </c>
    </row>
    <row r="86" spans="1:15" ht="22.5" outlineLevel="2" x14ac:dyDescent="0.25">
      <c r="A86" s="25">
        <v>25</v>
      </c>
      <c r="B86" s="26">
        <v>44974</v>
      </c>
      <c r="C86" s="27" t="s">
        <v>145</v>
      </c>
      <c r="D86" s="28" t="s">
        <v>92</v>
      </c>
      <c r="E86" s="29" t="s">
        <v>34</v>
      </c>
      <c r="F86" s="30">
        <v>44987.541666666664</v>
      </c>
      <c r="G86" s="30">
        <v>44989.361111111109</v>
      </c>
      <c r="H86" s="31" t="s">
        <v>54</v>
      </c>
      <c r="I86" s="32" t="s">
        <v>148</v>
      </c>
      <c r="J86" s="33">
        <v>1227.06</v>
      </c>
      <c r="K86" s="33">
        <v>74.94</v>
      </c>
      <c r="L86" s="33"/>
      <c r="M86" s="33"/>
      <c r="N86" s="33">
        <v>1302</v>
      </c>
      <c r="O86" s="29" t="s">
        <v>71</v>
      </c>
    </row>
    <row r="87" spans="1:15" ht="22.5" outlineLevel="2" x14ac:dyDescent="0.25">
      <c r="A87" s="25">
        <v>43</v>
      </c>
      <c r="B87" s="26">
        <v>45006</v>
      </c>
      <c r="C87" s="27" t="s">
        <v>145</v>
      </c>
      <c r="D87" s="28" t="s">
        <v>92</v>
      </c>
      <c r="E87" s="29" t="s">
        <v>149</v>
      </c>
      <c r="F87" s="30">
        <v>45026.229166666664</v>
      </c>
      <c r="G87" s="30" t="s">
        <v>26</v>
      </c>
      <c r="H87" s="31" t="s">
        <v>54</v>
      </c>
      <c r="I87" s="32" t="s">
        <v>150</v>
      </c>
      <c r="J87" s="33">
        <v>1656.93</v>
      </c>
      <c r="K87" s="33">
        <v>46.57</v>
      </c>
      <c r="L87" s="33"/>
      <c r="M87" s="33"/>
      <c r="N87" s="33">
        <v>1703.5</v>
      </c>
      <c r="O87" s="29" t="s">
        <v>118</v>
      </c>
    </row>
    <row r="88" spans="1:15" ht="22.5" outlineLevel="2" x14ac:dyDescent="0.25">
      <c r="A88" s="25">
        <v>45</v>
      </c>
      <c r="B88" s="26">
        <v>45006</v>
      </c>
      <c r="C88" s="27" t="s">
        <v>145</v>
      </c>
      <c r="D88" s="28" t="s">
        <v>92</v>
      </c>
      <c r="E88" s="29" t="s">
        <v>151</v>
      </c>
      <c r="F88" s="30">
        <v>45030.708333333336</v>
      </c>
      <c r="G88" s="30" t="s">
        <v>26</v>
      </c>
      <c r="H88" s="31" t="s">
        <v>49</v>
      </c>
      <c r="I88" s="32" t="s">
        <v>152</v>
      </c>
      <c r="J88" s="33">
        <v>1351.65</v>
      </c>
      <c r="K88" s="33">
        <v>33.22</v>
      </c>
      <c r="L88" s="33"/>
      <c r="M88" s="33"/>
      <c r="N88" s="33">
        <v>1384.8700000000001</v>
      </c>
      <c r="O88" s="29" t="s">
        <v>118</v>
      </c>
    </row>
    <row r="89" spans="1:15" ht="22.5" outlineLevel="2" x14ac:dyDescent="0.25">
      <c r="A89" s="25">
        <v>47</v>
      </c>
      <c r="B89" s="26">
        <v>45006</v>
      </c>
      <c r="C89" s="27" t="s">
        <v>145</v>
      </c>
      <c r="D89" s="28" t="s">
        <v>92</v>
      </c>
      <c r="E89" s="29" t="s">
        <v>153</v>
      </c>
      <c r="F89" s="30">
        <v>45041.5</v>
      </c>
      <c r="G89" s="30" t="s">
        <v>26</v>
      </c>
      <c r="H89" s="31" t="s">
        <v>154</v>
      </c>
      <c r="I89" s="32" t="s">
        <v>155</v>
      </c>
      <c r="J89" s="33">
        <v>1084.24</v>
      </c>
      <c r="K89" s="33">
        <v>46.57</v>
      </c>
      <c r="L89" s="33"/>
      <c r="M89" s="33"/>
      <c r="N89" s="33">
        <v>1130.81</v>
      </c>
      <c r="O89" s="29" t="s">
        <v>122</v>
      </c>
    </row>
    <row r="90" spans="1:15" ht="22.5" outlineLevel="2" x14ac:dyDescent="0.25">
      <c r="A90" s="25">
        <v>49</v>
      </c>
      <c r="B90" s="26">
        <v>45006</v>
      </c>
      <c r="C90" s="27" t="s">
        <v>145</v>
      </c>
      <c r="D90" s="28" t="s">
        <v>92</v>
      </c>
      <c r="E90" s="29" t="s">
        <v>156</v>
      </c>
      <c r="F90" s="30">
        <v>45046.506944444445</v>
      </c>
      <c r="G90" s="30" t="s">
        <v>26</v>
      </c>
      <c r="H90" s="31" t="s">
        <v>81</v>
      </c>
      <c r="I90" s="32" t="s">
        <v>157</v>
      </c>
      <c r="J90" s="33">
        <v>1495.9</v>
      </c>
      <c r="K90" s="33">
        <v>48.71</v>
      </c>
      <c r="L90" s="33"/>
      <c r="M90" s="33"/>
      <c r="N90" s="33">
        <v>1544.6100000000001</v>
      </c>
      <c r="O90" s="29" t="s">
        <v>122</v>
      </c>
    </row>
    <row r="91" spans="1:15" ht="9" customHeight="1" outlineLevel="1" x14ac:dyDescent="0.25">
      <c r="A91" s="45"/>
      <c r="B91" s="46"/>
      <c r="C91" s="47" t="s">
        <v>215</v>
      </c>
      <c r="D91" s="39"/>
      <c r="E91" s="40"/>
      <c r="F91" s="41"/>
      <c r="G91" s="41"/>
      <c r="H91" s="42"/>
      <c r="I91" s="43"/>
      <c r="J91" s="44"/>
      <c r="K91" s="44">
        <f>SUBTOTAL(9,K85:K90)</f>
        <v>329.53</v>
      </c>
      <c r="L91" s="44">
        <f>SUBTOTAL(9,L85:L90)</f>
        <v>0</v>
      </c>
      <c r="M91" s="44">
        <f>SUBTOTAL(9,M85:M90)</f>
        <v>0</v>
      </c>
      <c r="N91" s="44">
        <f>SUBTOTAL(9,N85:N90)</f>
        <v>8118.16</v>
      </c>
      <c r="O91" s="40"/>
    </row>
    <row r="92" spans="1:15" ht="22.5" outlineLevel="2" x14ac:dyDescent="0.25">
      <c r="A92" s="25">
        <v>55</v>
      </c>
      <c r="B92" s="26">
        <v>45028</v>
      </c>
      <c r="C92" s="27" t="s">
        <v>162</v>
      </c>
      <c r="D92" s="28" t="s">
        <v>92</v>
      </c>
      <c r="E92" s="29" t="s">
        <v>163</v>
      </c>
      <c r="F92" s="30">
        <v>45035.684027777781</v>
      </c>
      <c r="G92" s="30" t="s">
        <v>26</v>
      </c>
      <c r="H92" s="31" t="s">
        <v>54</v>
      </c>
      <c r="I92" s="32" t="s">
        <v>164</v>
      </c>
      <c r="J92" s="33">
        <v>662.05</v>
      </c>
      <c r="K92" s="33">
        <v>32.950000000000003</v>
      </c>
      <c r="L92" s="33"/>
      <c r="M92" s="33"/>
      <c r="N92" s="33">
        <v>695</v>
      </c>
      <c r="O92" s="29" t="s">
        <v>165</v>
      </c>
    </row>
    <row r="93" spans="1:15" outlineLevel="1" x14ac:dyDescent="0.25">
      <c r="A93" s="45"/>
      <c r="B93" s="46"/>
      <c r="C93" s="47" t="s">
        <v>193</v>
      </c>
      <c r="D93" s="39"/>
      <c r="E93" s="40"/>
      <c r="F93" s="41"/>
      <c r="G93" s="41"/>
      <c r="H93" s="42"/>
      <c r="I93" s="43"/>
      <c r="J93" s="44"/>
      <c r="K93" s="44">
        <f>SUBTOTAL(9,K92:K92)</f>
        <v>32.950000000000003</v>
      </c>
      <c r="L93" s="44">
        <f>SUBTOTAL(9,L92:L92)</f>
        <v>0</v>
      </c>
      <c r="M93" s="44">
        <f>SUBTOTAL(9,M92:M92)</f>
        <v>0</v>
      </c>
      <c r="N93" s="44">
        <f>SUBTOTAL(9,N92:N92)</f>
        <v>695</v>
      </c>
      <c r="O93" s="40"/>
    </row>
    <row r="94" spans="1:15" ht="22.5" outlineLevel="2" x14ac:dyDescent="0.25">
      <c r="A94" s="25">
        <v>20</v>
      </c>
      <c r="B94" s="26">
        <v>44974</v>
      </c>
      <c r="C94" s="27" t="s">
        <v>158</v>
      </c>
      <c r="D94" s="28" t="s">
        <v>92</v>
      </c>
      <c r="E94" s="29" t="s">
        <v>74</v>
      </c>
      <c r="F94" s="30">
        <v>44984.739583333336</v>
      </c>
      <c r="G94" s="30">
        <v>44986.638888888891</v>
      </c>
      <c r="H94" s="31" t="s">
        <v>159</v>
      </c>
      <c r="I94" s="32" t="s">
        <v>147</v>
      </c>
      <c r="J94" s="33">
        <v>972.85</v>
      </c>
      <c r="K94" s="33">
        <v>79.52</v>
      </c>
      <c r="L94" s="33"/>
      <c r="M94" s="33"/>
      <c r="N94" s="33">
        <v>1052.3700000000001</v>
      </c>
      <c r="O94" s="29" t="s">
        <v>77</v>
      </c>
    </row>
    <row r="95" spans="1:15" ht="22.5" outlineLevel="2" x14ac:dyDescent="0.25">
      <c r="A95" s="16">
        <v>26</v>
      </c>
      <c r="B95" s="17">
        <v>44974</v>
      </c>
      <c r="C95" s="18" t="s">
        <v>158</v>
      </c>
      <c r="D95" s="19" t="s">
        <v>92</v>
      </c>
      <c r="E95" s="20" t="s">
        <v>34</v>
      </c>
      <c r="F95" s="21">
        <v>44987.541666666664</v>
      </c>
      <c r="G95" s="21">
        <v>44989.361111111109</v>
      </c>
      <c r="H95" s="22" t="s">
        <v>69</v>
      </c>
      <c r="I95" s="23" t="s">
        <v>160</v>
      </c>
      <c r="J95" s="24">
        <v>1463.96</v>
      </c>
      <c r="K95" s="24">
        <v>74.94</v>
      </c>
      <c r="L95" s="24"/>
      <c r="M95" s="24"/>
      <c r="N95" s="24">
        <v>1538.9</v>
      </c>
      <c r="O95" s="20" t="s">
        <v>71</v>
      </c>
    </row>
    <row r="96" spans="1:15" ht="22.5" outlineLevel="2" x14ac:dyDescent="0.25">
      <c r="A96" s="16">
        <v>42</v>
      </c>
      <c r="B96" s="17">
        <v>45006</v>
      </c>
      <c r="C96" s="18" t="s">
        <v>158</v>
      </c>
      <c r="D96" s="19" t="s">
        <v>92</v>
      </c>
      <c r="E96" s="20" t="s">
        <v>149</v>
      </c>
      <c r="F96" s="21">
        <v>45026.229166666664</v>
      </c>
      <c r="G96" s="21" t="s">
        <v>26</v>
      </c>
      <c r="H96" s="22" t="s">
        <v>54</v>
      </c>
      <c r="I96" s="23" t="s">
        <v>150</v>
      </c>
      <c r="J96" s="24">
        <v>1656.93</v>
      </c>
      <c r="K96" s="24">
        <v>46.57</v>
      </c>
      <c r="L96" s="24"/>
      <c r="M96" s="24"/>
      <c r="N96" s="24">
        <v>1703.5</v>
      </c>
      <c r="O96" s="20" t="s">
        <v>118</v>
      </c>
    </row>
    <row r="97" spans="1:15" ht="22.5" outlineLevel="2" x14ac:dyDescent="0.25">
      <c r="A97" s="16">
        <v>44</v>
      </c>
      <c r="B97" s="17">
        <v>45006</v>
      </c>
      <c r="C97" s="18" t="s">
        <v>158</v>
      </c>
      <c r="D97" s="19" t="s">
        <v>92</v>
      </c>
      <c r="E97" s="20" t="s">
        <v>151</v>
      </c>
      <c r="F97" s="21">
        <v>45030.708333333336</v>
      </c>
      <c r="G97" s="21" t="s">
        <v>26</v>
      </c>
      <c r="H97" s="22" t="s">
        <v>27</v>
      </c>
      <c r="I97" s="23" t="s">
        <v>152</v>
      </c>
      <c r="J97" s="24">
        <v>1351.65</v>
      </c>
      <c r="K97" s="24">
        <v>33.22</v>
      </c>
      <c r="L97" s="24"/>
      <c r="M97" s="24"/>
      <c r="N97" s="24">
        <v>1384.8700000000001</v>
      </c>
      <c r="O97" s="20" t="s">
        <v>118</v>
      </c>
    </row>
    <row r="98" spans="1:15" ht="22.5" outlineLevel="2" x14ac:dyDescent="0.25">
      <c r="A98" s="16">
        <v>46</v>
      </c>
      <c r="B98" s="17">
        <v>45006</v>
      </c>
      <c r="C98" s="18" t="s">
        <v>158</v>
      </c>
      <c r="D98" s="19" t="s">
        <v>92</v>
      </c>
      <c r="E98" s="20" t="s">
        <v>153</v>
      </c>
      <c r="F98" s="21">
        <v>45041.5</v>
      </c>
      <c r="G98" s="21" t="s">
        <v>26</v>
      </c>
      <c r="H98" s="22" t="s">
        <v>161</v>
      </c>
      <c r="I98" s="23" t="s">
        <v>155</v>
      </c>
      <c r="J98" s="24">
        <v>1084.24</v>
      </c>
      <c r="K98" s="24">
        <v>46.57</v>
      </c>
      <c r="L98" s="24"/>
      <c r="M98" s="24"/>
      <c r="N98" s="24">
        <v>1130.81</v>
      </c>
      <c r="O98" s="20" t="s">
        <v>122</v>
      </c>
    </row>
    <row r="99" spans="1:15" ht="22.5" outlineLevel="2" x14ac:dyDescent="0.25">
      <c r="A99" s="16">
        <v>48</v>
      </c>
      <c r="B99" s="17">
        <v>45006</v>
      </c>
      <c r="C99" s="18" t="s">
        <v>158</v>
      </c>
      <c r="D99" s="19" t="s">
        <v>92</v>
      </c>
      <c r="E99" s="20" t="s">
        <v>156</v>
      </c>
      <c r="F99" s="21">
        <v>45046.506944444445</v>
      </c>
      <c r="G99" s="21" t="s">
        <v>26</v>
      </c>
      <c r="H99" s="22" t="s">
        <v>31</v>
      </c>
      <c r="I99" s="23" t="s">
        <v>157</v>
      </c>
      <c r="J99" s="24">
        <v>1495.9</v>
      </c>
      <c r="K99" s="24">
        <v>48.71</v>
      </c>
      <c r="L99" s="24"/>
      <c r="M99" s="24"/>
      <c r="N99" s="24">
        <v>1544.6100000000001</v>
      </c>
      <c r="O99" s="20" t="s">
        <v>122</v>
      </c>
    </row>
    <row r="100" spans="1:15" outlineLevel="1" x14ac:dyDescent="0.25">
      <c r="A100" s="45"/>
      <c r="B100" s="46"/>
      <c r="C100" s="47" t="s">
        <v>216</v>
      </c>
      <c r="D100" s="39"/>
      <c r="E100" s="40"/>
      <c r="F100" s="41"/>
      <c r="G100" s="41"/>
      <c r="H100" s="42"/>
      <c r="I100" s="43"/>
      <c r="J100" s="44"/>
      <c r="K100" s="44">
        <f>SUBTOTAL(9,K94:K99)</f>
        <v>329.53</v>
      </c>
      <c r="L100" s="44">
        <f>SUBTOTAL(9,L94:L99)</f>
        <v>0</v>
      </c>
      <c r="M100" s="44">
        <f>SUBTOTAL(9,M94:M99)</f>
        <v>0</v>
      </c>
      <c r="N100" s="44">
        <f>SUBTOTAL(9,N94:N99)</f>
        <v>8355.0600000000013</v>
      </c>
      <c r="O100" s="40"/>
    </row>
    <row r="101" spans="1:15" x14ac:dyDescent="0.25">
      <c r="A101" s="45"/>
      <c r="B101" s="46"/>
      <c r="C101" s="47" t="s">
        <v>14</v>
      </c>
      <c r="D101" s="39"/>
      <c r="E101" s="40"/>
      <c r="F101" s="41"/>
      <c r="G101" s="41"/>
      <c r="H101" s="42"/>
      <c r="I101" s="43"/>
      <c r="J101" s="44"/>
      <c r="K101" s="44">
        <f>SUBTOTAL(9,K52:K99)</f>
        <v>2286.41</v>
      </c>
      <c r="L101" s="44">
        <f>SUBTOTAL(9,L52:L99)</f>
        <v>0</v>
      </c>
      <c r="M101" s="44">
        <f>SUBTOTAL(9,M52:M99)</f>
        <v>0</v>
      </c>
      <c r="N101" s="44">
        <f>SUBTOTAL(9,N52:N99)</f>
        <v>55771.96</v>
      </c>
      <c r="O101" s="40"/>
    </row>
    <row r="103" spans="1:15" x14ac:dyDescent="0.25">
      <c r="A103" s="35" t="s">
        <v>22</v>
      </c>
      <c r="B103" s="35"/>
      <c r="C103" s="35"/>
      <c r="D103" s="35"/>
      <c r="E103" s="35"/>
      <c r="F103" s="35"/>
    </row>
    <row r="104" spans="1:15" x14ac:dyDescent="0.25">
      <c r="A104" s="9"/>
      <c r="B104" s="15"/>
      <c r="C104" s="10"/>
      <c r="D104" s="10"/>
      <c r="E104" s="11" t="s">
        <v>13</v>
      </c>
      <c r="F104" s="12">
        <f>N46</f>
        <v>25977.22</v>
      </c>
    </row>
    <row r="105" spans="1:15" x14ac:dyDescent="0.25">
      <c r="A105" s="9"/>
      <c r="B105" s="15"/>
      <c r="C105" s="10"/>
      <c r="D105" s="10"/>
      <c r="E105" s="11" t="s">
        <v>14</v>
      </c>
      <c r="F105" s="12">
        <f>N101</f>
        <v>55771.96</v>
      </c>
    </row>
    <row r="106" spans="1:15" x14ac:dyDescent="0.25">
      <c r="A106" s="9"/>
      <c r="B106" s="15"/>
      <c r="C106" s="10"/>
      <c r="D106" s="10"/>
      <c r="E106" s="11" t="s">
        <v>15</v>
      </c>
      <c r="F106" s="12">
        <f>SUM(F104:F105)</f>
        <v>81749.179999999993</v>
      </c>
    </row>
    <row r="108" spans="1:15" x14ac:dyDescent="0.25">
      <c r="A108" s="13" t="s">
        <v>196</v>
      </c>
      <c r="B108" s="13"/>
    </row>
  </sheetData>
  <sortState ref="A37:O72">
    <sortCondition ref="C36"/>
  </sortState>
  <mergeCells count="4">
    <mergeCell ref="A2:O2"/>
    <mergeCell ref="A3:O3"/>
    <mergeCell ref="A49:O49"/>
    <mergeCell ref="A103:F103"/>
  </mergeCells>
  <conditionalFormatting sqref="A47:M48">
    <cfRule type="expression" dxfId="6" priority="9">
      <formula>OR(#REF!="",AND(#REF!&lt;&gt;"",#REF!=""))</formula>
    </cfRule>
  </conditionalFormatting>
  <conditionalFormatting sqref="A47:M48">
    <cfRule type="expression" priority="10">
      <formula>OR(#REF!="",AND(#REF!&lt;&gt;"",#REF!=""))</formula>
    </cfRule>
  </conditionalFormatting>
  <conditionalFormatting sqref="O47:O48">
    <cfRule type="expression" dxfId="5" priority="7">
      <formula>OR(#REF!="",AND(#REF!&lt;&gt;"",#REF!=""))</formula>
    </cfRule>
  </conditionalFormatting>
  <conditionalFormatting sqref="O47:O48">
    <cfRule type="expression" priority="8">
      <formula>OR(#REF!="",AND(#REF!&lt;&gt;"",#REF!=""))</formula>
    </cfRule>
  </conditionalFormatting>
  <conditionalFormatting sqref="A104:E106">
    <cfRule type="expression" dxfId="4" priority="5">
      <formula>OR(#REF!="",AND(#REF!&lt;&gt;"",#REF!=""))</formula>
    </cfRule>
  </conditionalFormatting>
  <conditionalFormatting sqref="A104:E106">
    <cfRule type="expression" priority="6">
      <formula>OR(#REF!="",AND(#REF!&lt;&gt;"",#REF!=""))</formula>
    </cfRule>
  </conditionalFormatting>
  <conditionalFormatting sqref="F106 F104">
    <cfRule type="expression" dxfId="3" priority="3">
      <formula>OR(#REF!="",AND(#REF!&lt;&gt;"",#REF!=""))</formula>
    </cfRule>
  </conditionalFormatting>
  <conditionalFormatting sqref="F106 F104">
    <cfRule type="expression" priority="4">
      <formula>OR(#REF!="",AND(#REF!&lt;&gt;"",#REF!=""))</formula>
    </cfRule>
  </conditionalFormatting>
  <conditionalFormatting sqref="F105">
    <cfRule type="expression" dxfId="2" priority="1">
      <formula>OR(#REF!="",AND(#REF!&lt;&gt;"",#REF!=""))</formula>
    </cfRule>
  </conditionalFormatting>
  <conditionalFormatting sqref="F105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C44 C6:C7 C9 C11 C13 C15 C17:C21 C23:C24 C26:C27 C29:C30 C32 C34:C37 C39 C41:C42 C52 C54 C56 C58:C59 C61 C63:C65 C67:C69 C71:C77 C79 C81:C83 C85:C90 C92 C94:C99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2023-09-05T16:10:35Z</cp:lastPrinted>
  <dcterms:created xsi:type="dcterms:W3CDTF">2020-03-24T12:06:26Z</dcterms:created>
  <dcterms:modified xsi:type="dcterms:W3CDTF">2023-09-05T16:10:38Z</dcterms:modified>
</cp:coreProperties>
</file>