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650"/>
  </bookViews>
  <sheets>
    <sheet name="MAI" sheetId="9" r:id="rId1"/>
    <sheet name="Acumulado2023" sheetId="1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12" l="1"/>
  <c r="M49" i="12"/>
  <c r="L49" i="12"/>
  <c r="K49" i="12"/>
  <c r="J49" i="12"/>
  <c r="N47" i="12"/>
  <c r="M47" i="12"/>
  <c r="L47" i="12"/>
  <c r="K47" i="12"/>
  <c r="J47" i="12"/>
  <c r="N43" i="12"/>
  <c r="M43" i="12"/>
  <c r="L43" i="12"/>
  <c r="K43" i="12"/>
  <c r="J43" i="12"/>
  <c r="N41" i="12"/>
  <c r="M41" i="12"/>
  <c r="L41" i="12"/>
  <c r="K41" i="12"/>
  <c r="J41" i="12"/>
  <c r="N36" i="12"/>
  <c r="M36" i="12"/>
  <c r="L36" i="12"/>
  <c r="K36" i="12"/>
  <c r="J36" i="12"/>
  <c r="N34" i="12"/>
  <c r="M34" i="12"/>
  <c r="L34" i="12"/>
  <c r="K34" i="12"/>
  <c r="J34" i="12"/>
  <c r="N31" i="12"/>
  <c r="M31" i="12"/>
  <c r="L31" i="12"/>
  <c r="K31" i="12"/>
  <c r="J31" i="12"/>
  <c r="N28" i="12"/>
  <c r="M28" i="12"/>
  <c r="L28" i="12"/>
  <c r="K28" i="12"/>
  <c r="J28" i="12"/>
  <c r="N25" i="12"/>
  <c r="M25" i="12"/>
  <c r="L25" i="12"/>
  <c r="K25" i="12"/>
  <c r="J25" i="12"/>
  <c r="N18" i="12"/>
  <c r="M18" i="12"/>
  <c r="L18" i="12"/>
  <c r="K18" i="12"/>
  <c r="J18" i="12"/>
  <c r="N16" i="12"/>
  <c r="M16" i="12"/>
  <c r="L16" i="12"/>
  <c r="K16" i="12"/>
  <c r="J16" i="12"/>
  <c r="N14" i="12"/>
  <c r="M14" i="12"/>
  <c r="L14" i="12"/>
  <c r="K14" i="12"/>
  <c r="J14" i="12"/>
  <c r="N12" i="12"/>
  <c r="M12" i="12"/>
  <c r="L12" i="12"/>
  <c r="K12" i="12"/>
  <c r="J12" i="12"/>
  <c r="N10" i="12"/>
  <c r="N50" i="12" s="1"/>
  <c r="F132" i="12" s="1"/>
  <c r="M10" i="12"/>
  <c r="L10" i="12"/>
  <c r="K10" i="12"/>
  <c r="J10" i="12"/>
  <c r="J50" i="12" s="1"/>
  <c r="N128" i="12"/>
  <c r="M128" i="12"/>
  <c r="L128" i="12"/>
  <c r="K128" i="12"/>
  <c r="J128" i="12"/>
  <c r="N120" i="12"/>
  <c r="M120" i="12"/>
  <c r="L120" i="12"/>
  <c r="K120" i="12"/>
  <c r="J120" i="12"/>
  <c r="N117" i="12"/>
  <c r="M117" i="12"/>
  <c r="L117" i="12"/>
  <c r="K117" i="12"/>
  <c r="J117" i="12"/>
  <c r="N115" i="12"/>
  <c r="M115" i="12"/>
  <c r="L115" i="12"/>
  <c r="K115" i="12"/>
  <c r="J115" i="12"/>
  <c r="N107" i="12"/>
  <c r="M107" i="12"/>
  <c r="L107" i="12"/>
  <c r="K107" i="12"/>
  <c r="J107" i="12"/>
  <c r="N102" i="12"/>
  <c r="M102" i="12"/>
  <c r="L102" i="12"/>
  <c r="K102" i="12"/>
  <c r="J102" i="12"/>
  <c r="N100" i="12"/>
  <c r="M100" i="12"/>
  <c r="L100" i="12"/>
  <c r="K100" i="12"/>
  <c r="J100" i="12"/>
  <c r="N97" i="12"/>
  <c r="M97" i="12"/>
  <c r="L97" i="12"/>
  <c r="K97" i="12"/>
  <c r="J97" i="12"/>
  <c r="N95" i="12"/>
  <c r="M95" i="12"/>
  <c r="L95" i="12"/>
  <c r="K95" i="12"/>
  <c r="J95" i="12"/>
  <c r="N88" i="12"/>
  <c r="M88" i="12"/>
  <c r="L88" i="12"/>
  <c r="K88" i="12"/>
  <c r="J88" i="12"/>
  <c r="N84" i="12"/>
  <c r="M84" i="12"/>
  <c r="L84" i="12"/>
  <c r="K84" i="12"/>
  <c r="J84" i="12"/>
  <c r="N82" i="12"/>
  <c r="M82" i="12"/>
  <c r="L82" i="12"/>
  <c r="K82" i="12"/>
  <c r="J82" i="12"/>
  <c r="N79" i="12"/>
  <c r="M79" i="12"/>
  <c r="L79" i="12"/>
  <c r="K79" i="12"/>
  <c r="J79" i="12"/>
  <c r="N77" i="12"/>
  <c r="M77" i="12"/>
  <c r="L77" i="12"/>
  <c r="K77" i="12"/>
  <c r="J77" i="12"/>
  <c r="N74" i="12"/>
  <c r="M74" i="12"/>
  <c r="L74" i="12"/>
  <c r="K74" i="12"/>
  <c r="J74" i="12"/>
  <c r="N72" i="12"/>
  <c r="M72" i="12"/>
  <c r="L72" i="12"/>
  <c r="K72" i="12"/>
  <c r="J72" i="12"/>
  <c r="N70" i="12"/>
  <c r="M70" i="12"/>
  <c r="L70" i="12"/>
  <c r="K70" i="12"/>
  <c r="J70" i="12"/>
  <c r="N66" i="12"/>
  <c r="M66" i="12"/>
  <c r="L66" i="12"/>
  <c r="K66" i="12"/>
  <c r="J66" i="12"/>
  <c r="N63" i="12"/>
  <c r="M63" i="12"/>
  <c r="L63" i="12"/>
  <c r="K63" i="12"/>
  <c r="J63" i="12"/>
  <c r="N61" i="12"/>
  <c r="M61" i="12"/>
  <c r="L61" i="12"/>
  <c r="K61" i="12"/>
  <c r="J61" i="12"/>
  <c r="N58" i="12"/>
  <c r="M58" i="12"/>
  <c r="L58" i="12"/>
  <c r="K58" i="12"/>
  <c r="J58" i="12"/>
  <c r="N44" i="9"/>
  <c r="M44" i="9"/>
  <c r="L44" i="9"/>
  <c r="K44" i="9"/>
  <c r="N42" i="9"/>
  <c r="M42" i="9"/>
  <c r="L42" i="9"/>
  <c r="K42" i="9"/>
  <c r="N39" i="9"/>
  <c r="M39" i="9"/>
  <c r="L39" i="9"/>
  <c r="K39" i="9"/>
  <c r="N37" i="9"/>
  <c r="M37" i="9"/>
  <c r="L37" i="9"/>
  <c r="K37" i="9"/>
  <c r="N35" i="9"/>
  <c r="M35" i="9"/>
  <c r="L35" i="9"/>
  <c r="K35" i="9"/>
  <c r="N32" i="9"/>
  <c r="M32" i="9"/>
  <c r="L32" i="9"/>
  <c r="K32" i="9"/>
  <c r="N30" i="9"/>
  <c r="M30" i="9"/>
  <c r="L30" i="9"/>
  <c r="K30" i="9"/>
  <c r="N27" i="9"/>
  <c r="M27" i="9"/>
  <c r="L27" i="9"/>
  <c r="K27" i="9"/>
  <c r="N25" i="9"/>
  <c r="M25" i="9"/>
  <c r="L25" i="9"/>
  <c r="K25" i="9"/>
  <c r="N23" i="9"/>
  <c r="M23" i="9"/>
  <c r="L23" i="9"/>
  <c r="K23" i="9"/>
  <c r="N20" i="9"/>
  <c r="N45" i="9" s="1"/>
  <c r="F49" i="9" s="1"/>
  <c r="M20" i="9"/>
  <c r="M45" i="9" s="1"/>
  <c r="L20" i="9"/>
  <c r="L45" i="9" s="1"/>
  <c r="K20" i="9"/>
  <c r="K45" i="9" s="1"/>
  <c r="N12" i="9"/>
  <c r="M12" i="9"/>
  <c r="L12" i="9"/>
  <c r="K12" i="9"/>
  <c r="N10" i="9"/>
  <c r="M10" i="9"/>
  <c r="L10" i="9"/>
  <c r="K10" i="9"/>
  <c r="N8" i="9"/>
  <c r="N13" i="9" s="1"/>
  <c r="F48" i="9" s="1"/>
  <c r="M8" i="9"/>
  <c r="M13" i="9" s="1"/>
  <c r="L8" i="9"/>
  <c r="L13" i="9" s="1"/>
  <c r="K8" i="9"/>
  <c r="K13" i="9" s="1"/>
  <c r="J129" i="12" l="1"/>
  <c r="N129" i="12"/>
  <c r="F133" i="12" s="1"/>
  <c r="M50" i="12"/>
  <c r="L50" i="12"/>
  <c r="K50" i="12"/>
  <c r="L129" i="12"/>
  <c r="K129" i="12"/>
  <c r="M129" i="12"/>
  <c r="F134" i="12" l="1"/>
  <c r="F50" i="9" l="1"/>
</calcChain>
</file>

<file path=xl/sharedStrings.xml><?xml version="1.0" encoding="utf-8"?>
<sst xmlns="http://schemas.openxmlformats.org/spreadsheetml/2006/main" count="801" uniqueCount="264">
  <si>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</si>
  <si>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</si>
  <si>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</si>
  <si>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</si>
  <si>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</si>
  <si>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</si>
  <si>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</si>
  <si>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</si>
  <si>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</si>
  <si>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</si>
  <si>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</si>
  <si>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</si>
  <si>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</si>
  <si>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</si>
  <si>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</si>
  <si>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</si>
  <si>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</si>
  <si>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</si>
  <si>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</si>
  <si>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</si>
  <si>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</si>
  <si>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2023</t>
  </si>
  <si>
    <t>RESUMO DE ACUMULADO 2023</t>
  </si>
  <si>
    <t>Cicero Hipólito da Silva Junior</t>
  </si>
  <si>
    <t>Empregado</t>
  </si>
  <si>
    <t>Florianópolis -&gt; Brasília</t>
  </si>
  <si>
    <t>-</t>
  </si>
  <si>
    <t>Gol</t>
  </si>
  <si>
    <t>XZYZFN</t>
  </si>
  <si>
    <t>06 e 07/03 09h 18h - 10º Treinamento Técnico da CED-CAU/BR</t>
  </si>
  <si>
    <t>Florianópolis &lt;- Brasília</t>
  </si>
  <si>
    <t>Latam</t>
  </si>
  <si>
    <t>VKCGHB</t>
  </si>
  <si>
    <t>Fernando Augusto Yudyro Hayashi</t>
  </si>
  <si>
    <t>Florianópolis &lt;-&gt; Brasília</t>
  </si>
  <si>
    <t>FGEKPY</t>
  </si>
  <si>
    <t>13 a 15/03 08h 18h - Capacitação Resolução CAU/BR nº 198 – Fiscalização</t>
  </si>
  <si>
    <t>Fernando de Oliveira Volkmer</t>
  </si>
  <si>
    <t>Florianópolis &lt;-&gt; São Paulo (CGH)</t>
  </si>
  <si>
    <t>YWYSDZ</t>
  </si>
  <si>
    <t>02/02 08h 18h - Imersão sobre a utilização do SEI no CAU/SP</t>
  </si>
  <si>
    <t>Filipe Lima Rockenbach</t>
  </si>
  <si>
    <t>ICJKXL</t>
  </si>
  <si>
    <t>30/01 08h 01/02 18h - Curso sobre a Nova Lei de Licitações e Contratos (CAU/SP)</t>
  </si>
  <si>
    <t>Isabel Leal Marcon Leonetti</t>
  </si>
  <si>
    <t>Jaime Teixeira Chaves</t>
  </si>
  <si>
    <t>Florianópolis -&gt; São Paulo (CGH)</t>
  </si>
  <si>
    <t>MPOAJG</t>
  </si>
  <si>
    <t>Florianópolis &lt;- São Paulo (CGH)</t>
  </si>
  <si>
    <t xml:space="preserve"> Gol </t>
  </si>
  <si>
    <t>FSHHAD</t>
  </si>
  <si>
    <t>Florianópolis &lt;-&gt; Natal</t>
  </si>
  <si>
    <t>TIUVCK</t>
  </si>
  <si>
    <t>09 a 11/03 09h 17h - 3º ENCONTRO DE GERENTES GERAIS CAU/UF</t>
  </si>
  <si>
    <t>Azul</t>
  </si>
  <si>
    <t>JJ87SW</t>
  </si>
  <si>
    <t>03 e 04/04 08h30 18h - I Encontro de Alinhamento das Assessorias dos Órgãos Colegiados</t>
  </si>
  <si>
    <t>UQYCDT</t>
  </si>
  <si>
    <t>Leonardo Vistuba Kawa</t>
  </si>
  <si>
    <t>Curitiba -&gt; Brasília</t>
  </si>
  <si>
    <t>VZHROW</t>
  </si>
  <si>
    <t>Joinville &lt;- Brasília</t>
  </si>
  <si>
    <t>TNQ62H</t>
  </si>
  <si>
    <t>Lilian Laudina Caovilla</t>
  </si>
  <si>
    <t>Chapecó -&gt; Brasília</t>
  </si>
  <si>
    <t>JBZZHS</t>
  </si>
  <si>
    <t>Chapecó &lt;- Brasília</t>
  </si>
  <si>
    <t>SG55SS</t>
  </si>
  <si>
    <t>Melina Valença Marcondes</t>
  </si>
  <si>
    <t xml:space="preserve"> Azul </t>
  </si>
  <si>
    <t>PBL8KB</t>
  </si>
  <si>
    <t>03/03 09h 19h - V Encontro Nacional de Coordenadores de CEF</t>
  </si>
  <si>
    <t>Olavo Coelho Arantes</t>
  </si>
  <si>
    <t>Pedro Schultz Fonseca Baptista</t>
  </si>
  <si>
    <t>Florianópolis &lt;-&gt; Chapecó</t>
  </si>
  <si>
    <t xml:space="preserve">    Azul    </t>
  </si>
  <si>
    <t>TE5FRY</t>
  </si>
  <si>
    <t>28/02 10h30 16h30 - Reunião de acompanhamento do Convênio do CAU/SC com Chapecó</t>
  </si>
  <si>
    <t xml:space="preserve">     Azul     </t>
  </si>
  <si>
    <t>RHQLRM</t>
  </si>
  <si>
    <t>BSYESA</t>
  </si>
  <si>
    <t xml:space="preserve"> Latam </t>
  </si>
  <si>
    <t>WJTTWQ</t>
  </si>
  <si>
    <t>15 e 16/03 09h 18h - IV Encontro dos Coordenadores de CEP/UF</t>
  </si>
  <si>
    <t>Rafael Figueiró Otávio</t>
  </si>
  <si>
    <t>XUANJN</t>
  </si>
  <si>
    <t>Tatiana Moreira Feres de Melo</t>
  </si>
  <si>
    <t>DCXVNL</t>
  </si>
  <si>
    <t>MKHNGY</t>
  </si>
  <si>
    <t>Yve Sarkis da Costa</t>
  </si>
  <si>
    <t>GJPOHL</t>
  </si>
  <si>
    <t>Douglas Goulart Virgilio</t>
  </si>
  <si>
    <t>Conselheiro</t>
  </si>
  <si>
    <t>Florianópolis &lt;-&gt; Manaus</t>
  </si>
  <si>
    <t>WKVSQG</t>
  </si>
  <si>
    <t>07/02 9h 18h - Reunião da CPUA-CAU/BR-Itinerante;
08/02 8h30 20h - Encontro Preparatório para o Congresso Mundial de Arquitetos 2023 - Amazônia 2040.</t>
  </si>
  <si>
    <t>Eliane de Queiroz Gomes Castro</t>
  </si>
  <si>
    <t>Navegantes &lt;-&gt; São Paulo (CGH)</t>
  </si>
  <si>
    <t>LVYBUL</t>
  </si>
  <si>
    <t>Kátia Santos Bogéa</t>
  </si>
  <si>
    <t>Convidado</t>
  </si>
  <si>
    <t>São Luis -&gt; Florianópolis</t>
  </si>
  <si>
    <t>ZRTUSZ</t>
  </si>
  <si>
    <t>19/04 18h30 21h30 - Evento CAU Portas Abertas</t>
  </si>
  <si>
    <t>São Luis &lt;- Florianópolis</t>
  </si>
  <si>
    <t>UVVMLT</t>
  </si>
  <si>
    <t>Maria Rita Silveira de Paula Amoroso</t>
  </si>
  <si>
    <t>Campinas &lt;-&gt; Florianópolis</t>
  </si>
  <si>
    <t>TDKTPL</t>
  </si>
  <si>
    <t>Mauricio Andre Giusti</t>
  </si>
  <si>
    <t>Chapecó &lt;-&gt; Florianópolis</t>
  </si>
  <si>
    <t>AH3P8J</t>
  </si>
  <si>
    <t>13/01 09h 15h - 135ª Reunião Plenária Ordinária</t>
  </si>
  <si>
    <t>QQ4SQR</t>
  </si>
  <si>
    <t>17/03 09h 15h - 137ª Reunião Plenária Ordinária
20/03 13h30 17h30 - 3ª Reunião Ordinária da COAF-CAU/SC</t>
  </si>
  <si>
    <t>Newton Marçal Santos</t>
  </si>
  <si>
    <t>Florianópolis &lt;-&gt; Macapá</t>
  </si>
  <si>
    <t>YILJGR</t>
  </si>
  <si>
    <t>11 a 13/04 08h 17h - 4º Seminário de ATHIS do CAU/AP</t>
  </si>
  <si>
    <t>Chapecó -&gt; Fortaleza</t>
  </si>
  <si>
    <t xml:space="preserve">  Latam  </t>
  </si>
  <si>
    <t>YPGIEY</t>
  </si>
  <si>
    <t>26 a 29/04 16h 12h - Encontro Global Moedas Sociais e Bancos Sociais de Desenvolvimento em Fortaleza/CE</t>
  </si>
  <si>
    <t>Chapecó &lt;- Fortaleza</t>
  </si>
  <si>
    <t>XNPM6X</t>
  </si>
  <si>
    <t>Patricia Figueiredo Sarquis Herden</t>
  </si>
  <si>
    <t>Florianópolis &lt;-&gt; Goiânia</t>
  </si>
  <si>
    <t>YYAOAN</t>
  </si>
  <si>
    <t>13/04 09h 14/04 13h - 27ª Reunião do Fórum de Presidentes Gestão 2021-2023 -etapa Goiânia</t>
  </si>
  <si>
    <t>São Paulo (CGH) -&gt; Brasília</t>
  </si>
  <si>
    <t>JXWUHM</t>
  </si>
  <si>
    <t>14/03 14h 19h - 56ª REUNIÃO ORDINÁRIA DO CG-CSC</t>
  </si>
  <si>
    <t>Brasília -&gt; Florianópolis</t>
  </si>
  <si>
    <t>IPXVPV</t>
  </si>
  <si>
    <t>Florianópolis -&gt; Brasília -&gt; São Paulo -&gt; Florianópolis</t>
  </si>
  <si>
    <t>18/05 05:15
20/05 12:45</t>
  </si>
  <si>
    <t>SVHLJO</t>
  </si>
  <si>
    <t>Fórum dos Presidentes de Maio e Evento BFB Lançamento Guia CAU em SP</t>
  </si>
  <si>
    <t>FJC47D</t>
  </si>
  <si>
    <t>25/03 19h 22h - Solenidade 40 anos AECOM
Visita Institucional AEAO</t>
  </si>
  <si>
    <t>Florianópolis &lt;-&gt; São Luis</t>
  </si>
  <si>
    <t>UWEYYX</t>
  </si>
  <si>
    <t>15 e 16/06 - Fórum dos Presidentes Maranhão</t>
  </si>
  <si>
    <t>Rodrigo Althoff Medeiros</t>
  </si>
  <si>
    <t>CVUBLZ</t>
  </si>
  <si>
    <t>Rosana Silveira</t>
  </si>
  <si>
    <t xml:space="preserve">  Azul  </t>
  </si>
  <si>
    <t>LED84F</t>
  </si>
  <si>
    <t>SJ4URJ</t>
  </si>
  <si>
    <t>Florianópolis -&gt; Macapá</t>
  </si>
  <si>
    <t>VCJNYB</t>
  </si>
  <si>
    <t>Florianópolis &lt;- Macapá</t>
  </si>
  <si>
    <t>FPTRMW</t>
  </si>
  <si>
    <t>Florianópolis -&gt; Fortaleza</t>
  </si>
  <si>
    <t xml:space="preserve">   Gol   </t>
  </si>
  <si>
    <t>XOWMST</t>
  </si>
  <si>
    <t>Florianópolis &lt;- Fortaleza</t>
  </si>
  <si>
    <t>YMVZAT</t>
  </si>
  <si>
    <t>Silvya Helena Caprario</t>
  </si>
  <si>
    <t xml:space="preserve">   Azul   </t>
  </si>
  <si>
    <t>DM9Q6X</t>
  </si>
  <si>
    <t xml:space="preserve">  Gol  </t>
  </si>
  <si>
    <t>Silvana Maria Hall</t>
  </si>
  <si>
    <t>Chapecó -&gt; Florianópolis</t>
  </si>
  <si>
    <t>VNQ72H</t>
  </si>
  <si>
    <t>19/04 18h0 21h30 Evento "CAU Portas Abertas" (Mesa Redonda sobre Patrimônio)</t>
  </si>
  <si>
    <t>Maurício Andre Giusti</t>
  </si>
  <si>
    <t>BEJ48C</t>
  </si>
  <si>
    <t>24/04 13h30 17h30 - 4ª Reunião Ordinária da COAF-CAU/SC</t>
  </si>
  <si>
    <t>Patrícia Figueiredo Sarquis Herden</t>
  </si>
  <si>
    <t>Florianópolis &lt;-&gt; Aracaju</t>
  </si>
  <si>
    <t>YTPZPG</t>
  </si>
  <si>
    <t>25 a 29/07 - Fórum dos Presidentes Aracaju.</t>
  </si>
  <si>
    <t>FJF54D</t>
  </si>
  <si>
    <t>Passagem cancelada para compra de uma passagem mais cedo a fim do Conselheiro participar de um compromisso mais cedo conforme autorização da Presidente.</t>
  </si>
  <si>
    <t>HZYXOZ</t>
  </si>
  <si>
    <t>17/05 09h 18h - IX Seminário Legislativo.</t>
  </si>
  <si>
    <t>Jean Faria dos Santos</t>
  </si>
  <si>
    <t>Manaus &lt;-&gt; Florianópolis</t>
  </si>
  <si>
    <t>TTVLIT</t>
  </si>
  <si>
    <t>11/05 18h30 21h30 - Evento CAU Portas Abertas – Palestra sobre Arquitetura Hospitalar</t>
  </si>
  <si>
    <t>Renato Alves Teixeira</t>
  </si>
  <si>
    <t>Brasília &lt;-&gt; Florianópolis</t>
  </si>
  <si>
    <t>QDPRLF</t>
  </si>
  <si>
    <t>30/05 a 01/06 09h 17h - Capacitação IGEO</t>
  </si>
  <si>
    <t>WJIXKA</t>
  </si>
  <si>
    <t>16/05 08h30 18h - VI Encontro Nacional de Coordenadores de CEF;
17/05 09h 18h - IX Seminário Legislativo.</t>
  </si>
  <si>
    <t>Melina Valença Marcondes Total</t>
  </si>
  <si>
    <t>Jean Faria dos Santos Total</t>
  </si>
  <si>
    <t>Maurício Andre Giusti Total</t>
  </si>
  <si>
    <t>Patrícia Figueiredo Sarquis Herden Total</t>
  </si>
  <si>
    <t>Renato Alves Teixeira Total</t>
  </si>
  <si>
    <t>Rodrigo Althoff Medeiros Total</t>
  </si>
  <si>
    <t>Silvana Maria Hall Total</t>
  </si>
  <si>
    <t>Publicado em 05/09/2023 por Isabella Pereira de Sousa - Assistente Administrativa</t>
  </si>
  <si>
    <t>Cicero Hipólito da Silva Junior Total</t>
  </si>
  <si>
    <t>Fernando Augusto Yudyro Hayashi Total</t>
  </si>
  <si>
    <t>Fernando de Oliveira Volkmer Total</t>
  </si>
  <si>
    <t>Filipe Lima Rockenbach Total</t>
  </si>
  <si>
    <t>Isabel Leal Marcon Leonetti Total</t>
  </si>
  <si>
    <t>Jaime Teixeira Chaves Total</t>
  </si>
  <si>
    <t>Leonardo Vistuba Kawa Total</t>
  </si>
  <si>
    <t>Lilian Laudina Caovilla Total</t>
  </si>
  <si>
    <t>Olavo Coelho Arantes Total</t>
  </si>
  <si>
    <t>Pedro Schultz Fonseca Baptista Total</t>
  </si>
  <si>
    <t>Rafael Figueiró Otávio Total</t>
  </si>
  <si>
    <t>Tatiana Moreira Feres de Melo Total</t>
  </si>
  <si>
    <t>Yve Sarkis da Costa Total</t>
  </si>
  <si>
    <t>Douglas Goulart Virgilio Total</t>
  </si>
  <si>
    <t>Eliane de Queiroz Gomes Castro Total</t>
  </si>
  <si>
    <t>Kátia Santos Bogéa Total</t>
  </si>
  <si>
    <t>Maria Rita Silveira de Paula Amoroso Total</t>
  </si>
  <si>
    <t>Newton Marçal Santos Total</t>
  </si>
  <si>
    <t>Rosana Silveira Total</t>
  </si>
  <si>
    <t>Silvya Helena Caprario Total</t>
  </si>
  <si>
    <t>PASSAGENS AÉREAS - MAIO/2023</t>
  </si>
  <si>
    <t>RESUMO DE MAIO</t>
  </si>
  <si>
    <t>FQRMGZ</t>
  </si>
  <si>
    <t>Navegantes -&gt; Natal</t>
  </si>
  <si>
    <t>WQDDGD</t>
  </si>
  <si>
    <t>29 e 30/05 09h 18h -II Encontro Temático da CEP-CAUBR com os CAU-UF em 2023;
31/05 e 01/06 09h 18h - 5º Fórum das CEPs CAU-Ufs.</t>
  </si>
  <si>
    <t>Navegantes &lt;- Natal</t>
  </si>
  <si>
    <t>BRJEOA</t>
  </si>
  <si>
    <t>COWEKU</t>
  </si>
  <si>
    <t>Henrique Rafael de Lima</t>
  </si>
  <si>
    <t>Joinville &lt;-&gt; Natal</t>
  </si>
  <si>
    <t>VM54FA</t>
  </si>
  <si>
    <t>31/05 e 01/06 09h 18h - 5º Fórum das CEPs CAU-Ufs.</t>
  </si>
  <si>
    <t>HNZVUU</t>
  </si>
  <si>
    <t>16 e 17/05 - Palestras - Autodeclaração no Licenciamento de Obras</t>
  </si>
  <si>
    <t>Cláudia Teresa Pereira Pires</t>
  </si>
  <si>
    <t>Rio de Janeiro (SDU) -&gt; Florianópolis -&gt; Belo Horizonte</t>
  </si>
  <si>
    <t>RAUSDP</t>
  </si>
  <si>
    <t>13 e 14/06 08h 12h - Seminário de Habitação da FECAM em Treze Tílias</t>
  </si>
  <si>
    <t>Anne Elise Rosa Soto</t>
  </si>
  <si>
    <t>Joinville -&gt; Brasília</t>
  </si>
  <si>
    <t>ZM1BQD</t>
  </si>
  <si>
    <t>25/05 10h 17h - Ciclo de Debates “Memória, Projectos, Obras, Acervos”</t>
  </si>
  <si>
    <t>TFFIKK</t>
  </si>
  <si>
    <t>Priscila Chamone Gesser</t>
  </si>
  <si>
    <t>AKAIYV</t>
  </si>
  <si>
    <t>14 a 16/06 08h30 18h - Treinamento de Assessorias e Coordenadores das CE-UF</t>
  </si>
  <si>
    <t>Silvio Hickel do Prado</t>
  </si>
  <si>
    <t>SLJYWX</t>
  </si>
  <si>
    <t>Cesar Calderaro Ferreira dos Santos</t>
  </si>
  <si>
    <t>São Paulo (GRU) -&gt; Florianópolis</t>
  </si>
  <si>
    <t>HDHMEJ</t>
  </si>
  <si>
    <t>06/06 18h30 21h - Palestra na área de Tecnologia (CTCP-CAU/SC)</t>
  </si>
  <si>
    <t>São Paulo (GRU) &lt;- Florianópolis</t>
  </si>
  <si>
    <t>HABSBL</t>
  </si>
  <si>
    <t>FZDASW</t>
  </si>
  <si>
    <t>15 e 16/06 09h 18h - IV Encontro dos Gerentes Gerais dos CAU/Ufs</t>
  </si>
  <si>
    <t>BYPTAS</t>
  </si>
  <si>
    <t>HOBTEZ</t>
  </si>
  <si>
    <t>ZTOVNO</t>
  </si>
  <si>
    <t>26 a 28/07 09h a 18h - Fórum de Presidentes Aracaju</t>
  </si>
  <si>
    <t>Anne Elise Rosa Soto Total</t>
  </si>
  <si>
    <t>Cesar Calderaro Ferreira dos Santos Total</t>
  </si>
  <si>
    <t>Cláudia Teresa Pereira Pires Total</t>
  </si>
  <si>
    <t>Henrique Rafael de Lima Total</t>
  </si>
  <si>
    <t>Priscila Chamone Gesser Total</t>
  </si>
  <si>
    <t>Silvio Hickel do Prado Total</t>
  </si>
  <si>
    <t>Mauricio Andre Giusti Total</t>
  </si>
  <si>
    <t>Patricia Figueiredo Sarquis Herden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</si>
</sst>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16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9526</xdr:rowOff>
    </xdr:from>
    <xdr:to>
      <xdr:col>4</xdr:col>
      <xdr:colOff>1276351</xdr:colOff>
      <xdr:row>0</xdr:row>
      <xdr:rowOff>466726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2" b="17291"/>
        <a:stretch/>
      </xdr:blipFill>
      <xdr:spPr bwMode="auto">
        <a:xfrm>
          <a:off x="1" y="9526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19050</xdr:rowOff>
    </xdr:from>
    <xdr:to>
      <xdr:col>4</xdr:col>
      <xdr:colOff>1276351</xdr:colOff>
      <xdr:row>0</xdr:row>
      <xdr:rowOff>485775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1" b="15913"/>
        <a:stretch/>
      </xdr:blipFill>
      <xdr:spPr bwMode="auto">
        <a:xfrm>
          <a:off x="1" y="19050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_SemReajuste"/>
      <sheetName val="CalcSemReajuste"/>
      <sheetName val="Numeração"/>
      <sheetName val="Calc Diárias"/>
      <sheetName val="Passagens Aéreas"/>
      <sheetName val="Resumo passagens"/>
      <sheetName val="Ajustes de Diárias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showZeros="0" tabSelected="1" zoomScaleNormal="100" workbookViewId="0">
      <selection activeCell="F50" sqref="F50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570312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44" t="s">
        <v>215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16">
        <v>76</v>
      </c>
      <c r="B6" s="17">
        <v>45071</v>
      </c>
      <c r="C6" s="18" t="s">
        <v>23</v>
      </c>
      <c r="D6" s="19" t="s">
        <v>24</v>
      </c>
      <c r="E6" s="20" t="s">
        <v>25</v>
      </c>
      <c r="F6" s="21">
        <v>45090.493055555555</v>
      </c>
      <c r="G6" s="21" t="s">
        <v>26</v>
      </c>
      <c r="H6" s="22" t="s">
        <v>27</v>
      </c>
      <c r="I6" s="23" t="s">
        <v>252</v>
      </c>
      <c r="J6" s="24">
        <v>561.9</v>
      </c>
      <c r="K6" s="24">
        <v>46.57</v>
      </c>
      <c r="L6" s="24"/>
      <c r="M6" s="24"/>
      <c r="N6" s="24">
        <v>608.47</v>
      </c>
      <c r="O6" s="20" t="s">
        <v>241</v>
      </c>
    </row>
    <row r="7" spans="1:15" ht="24" outlineLevel="2" x14ac:dyDescent="0.25">
      <c r="A7" s="16">
        <v>79</v>
      </c>
      <c r="B7" s="17">
        <v>45071</v>
      </c>
      <c r="C7" s="18" t="s">
        <v>23</v>
      </c>
      <c r="D7" s="19" t="s">
        <v>24</v>
      </c>
      <c r="E7" s="20" t="s">
        <v>30</v>
      </c>
      <c r="F7" s="21">
        <v>45093.854166666664</v>
      </c>
      <c r="G7" s="21" t="s">
        <v>26</v>
      </c>
      <c r="H7" s="22" t="s">
        <v>31</v>
      </c>
      <c r="I7" s="23" t="s">
        <v>253</v>
      </c>
      <c r="J7" s="24">
        <v>461.9</v>
      </c>
      <c r="K7" s="24">
        <v>28.37</v>
      </c>
      <c r="L7" s="24"/>
      <c r="M7" s="24"/>
      <c r="N7" s="24">
        <v>490.27</v>
      </c>
      <c r="O7" s="20" t="s">
        <v>241</v>
      </c>
    </row>
    <row r="8" spans="1:15" outlineLevel="1" x14ac:dyDescent="0.25">
      <c r="A8" s="41"/>
      <c r="B8" s="42"/>
      <c r="C8" s="48" t="s">
        <v>195</v>
      </c>
      <c r="D8" s="35"/>
      <c r="E8" s="36"/>
      <c r="F8" s="37"/>
      <c r="G8" s="37"/>
      <c r="H8" s="38"/>
      <c r="I8" s="39"/>
      <c r="J8" s="40"/>
      <c r="K8" s="40">
        <f>SUBTOTAL(9,K6:K7)</f>
        <v>74.94</v>
      </c>
      <c r="L8" s="40">
        <f>SUBTOTAL(9,L6:L7)</f>
        <v>0</v>
      </c>
      <c r="M8" s="40">
        <f>SUBTOTAL(9,M6:M7)</f>
        <v>0</v>
      </c>
      <c r="N8" s="40">
        <f>SUBTOTAL(9,N6:N7)</f>
        <v>1098.74</v>
      </c>
      <c r="O8" s="36"/>
    </row>
    <row r="9" spans="1:15" ht="22.5" outlineLevel="2" x14ac:dyDescent="0.25">
      <c r="A9" s="25">
        <v>66</v>
      </c>
      <c r="B9" s="26">
        <v>45056</v>
      </c>
      <c r="C9" s="27" t="s">
        <v>45</v>
      </c>
      <c r="D9" s="28" t="s">
        <v>24</v>
      </c>
      <c r="E9" s="29" t="s">
        <v>140</v>
      </c>
      <c r="F9" s="30">
        <v>45091.243055555555</v>
      </c>
      <c r="G9" s="30">
        <v>45094.524305555555</v>
      </c>
      <c r="H9" s="31" t="s">
        <v>27</v>
      </c>
      <c r="I9" s="32" t="s">
        <v>250</v>
      </c>
      <c r="J9" s="33">
        <v>1341.8</v>
      </c>
      <c r="K9" s="33">
        <v>89.86</v>
      </c>
      <c r="L9" s="33"/>
      <c r="M9" s="33"/>
      <c r="N9" s="33">
        <v>1431.6599999999999</v>
      </c>
      <c r="O9" s="29" t="s">
        <v>251</v>
      </c>
    </row>
    <row r="10" spans="1:15" outlineLevel="1" x14ac:dyDescent="0.25">
      <c r="A10" s="41"/>
      <c r="B10" s="42"/>
      <c r="C10" s="43" t="s">
        <v>200</v>
      </c>
      <c r="D10" s="35"/>
      <c r="E10" s="36"/>
      <c r="F10" s="37"/>
      <c r="G10" s="37"/>
      <c r="H10" s="38"/>
      <c r="I10" s="39"/>
      <c r="J10" s="40"/>
      <c r="K10" s="40">
        <f>SUBTOTAL(9,K9:K9)</f>
        <v>89.86</v>
      </c>
      <c r="L10" s="40">
        <f>SUBTOTAL(9,L9:L9)</f>
        <v>0</v>
      </c>
      <c r="M10" s="40">
        <f>SUBTOTAL(9,M9:M9)</f>
        <v>0</v>
      </c>
      <c r="N10" s="40">
        <f>SUBTOTAL(9,N9:N9)</f>
        <v>1431.6599999999999</v>
      </c>
      <c r="O10" s="36"/>
    </row>
    <row r="11" spans="1:15" ht="24" outlineLevel="2" x14ac:dyDescent="0.25">
      <c r="A11" s="25">
        <v>82</v>
      </c>
      <c r="B11" s="26">
        <v>45077</v>
      </c>
      <c r="C11" s="27" t="s">
        <v>86</v>
      </c>
      <c r="D11" s="28" t="s">
        <v>24</v>
      </c>
      <c r="E11" s="29" t="s">
        <v>170</v>
      </c>
      <c r="F11" s="30">
        <v>45132.809027777781</v>
      </c>
      <c r="G11" s="30">
        <v>45136.15625</v>
      </c>
      <c r="H11" s="31" t="s">
        <v>31</v>
      </c>
      <c r="I11" s="32" t="s">
        <v>254</v>
      </c>
      <c r="J11" s="33">
        <v>1983.4</v>
      </c>
      <c r="K11" s="33">
        <v>90.04</v>
      </c>
      <c r="L11" s="33"/>
      <c r="M11" s="33"/>
      <c r="N11" s="33">
        <v>2073.44</v>
      </c>
      <c r="O11" s="29" t="s">
        <v>255</v>
      </c>
    </row>
    <row r="12" spans="1:15" outlineLevel="1" x14ac:dyDescent="0.25">
      <c r="A12" s="41"/>
      <c r="B12" s="42"/>
      <c r="C12" s="43" t="s">
        <v>206</v>
      </c>
      <c r="D12" s="35"/>
      <c r="E12" s="36"/>
      <c r="F12" s="37"/>
      <c r="G12" s="37"/>
      <c r="H12" s="38"/>
      <c r="I12" s="39"/>
      <c r="J12" s="40"/>
      <c r="K12" s="40">
        <f>SUBTOTAL(9,K11:K11)</f>
        <v>90.04</v>
      </c>
      <c r="L12" s="40">
        <f>SUBTOTAL(9,L11:L11)</f>
        <v>0</v>
      </c>
      <c r="M12" s="40">
        <f>SUBTOTAL(9,M11:M11)</f>
        <v>0</v>
      </c>
      <c r="N12" s="40">
        <f>SUBTOTAL(9,N11:N11)</f>
        <v>2073.44</v>
      </c>
      <c r="O12" s="36"/>
    </row>
    <row r="13" spans="1:15" x14ac:dyDescent="0.25">
      <c r="A13" s="41"/>
      <c r="B13" s="42"/>
      <c r="C13" s="43" t="s">
        <v>13</v>
      </c>
      <c r="D13" s="35"/>
      <c r="E13" s="36"/>
      <c r="F13" s="37"/>
      <c r="G13" s="37"/>
      <c r="H13" s="38"/>
      <c r="I13" s="39"/>
      <c r="J13" s="40"/>
      <c r="K13" s="40">
        <f>SUBTOTAL(9,K6:K11)</f>
        <v>254.84000000000003</v>
      </c>
      <c r="L13" s="40">
        <f>SUBTOTAL(9,L6:L11)</f>
        <v>0</v>
      </c>
      <c r="M13" s="40">
        <f>SUBTOTAL(9,M6:M11)</f>
        <v>0</v>
      </c>
      <c r="N13" s="40">
        <f>SUBTOTAL(9,N6:N11)</f>
        <v>4603.84</v>
      </c>
      <c r="O13" s="36"/>
    </row>
    <row r="14" spans="1:15" ht="9.75" customHeight="1" x14ac:dyDescent="0.25">
      <c r="A14" s="6"/>
      <c r="B14" s="6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s="45" t="s">
        <v>11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1:15" hidden="1" x14ac:dyDescent="0.25"/>
    <row r="17" spans="1:15" ht="24" x14ac:dyDescent="0.25">
      <c r="A17" s="2" t="s">
        <v>1</v>
      </c>
      <c r="B17" s="2" t="s">
        <v>20</v>
      </c>
      <c r="C17" s="2" t="s">
        <v>2</v>
      </c>
      <c r="D17" s="2" t="s">
        <v>3</v>
      </c>
      <c r="E17" s="4" t="s">
        <v>4</v>
      </c>
      <c r="F17" s="4" t="s">
        <v>5</v>
      </c>
      <c r="G17" s="4" t="s">
        <v>6</v>
      </c>
      <c r="H17" s="4" t="s">
        <v>7</v>
      </c>
      <c r="I17" s="4" t="s">
        <v>8</v>
      </c>
      <c r="J17" s="4" t="s">
        <v>16</v>
      </c>
      <c r="K17" s="4" t="s">
        <v>17</v>
      </c>
      <c r="L17" s="4" t="s">
        <v>18</v>
      </c>
      <c r="M17" s="4" t="s">
        <v>19</v>
      </c>
      <c r="N17" s="5" t="s">
        <v>9</v>
      </c>
      <c r="O17" s="3" t="s">
        <v>12</v>
      </c>
    </row>
    <row r="18" spans="1:15" ht="22.5" outlineLevel="2" x14ac:dyDescent="0.25">
      <c r="A18" s="16">
        <v>72</v>
      </c>
      <c r="B18" s="17">
        <v>45065</v>
      </c>
      <c r="C18" s="18" t="s">
        <v>234</v>
      </c>
      <c r="D18" s="19" t="s">
        <v>92</v>
      </c>
      <c r="E18" s="20" t="s">
        <v>235</v>
      </c>
      <c r="F18" s="21">
        <v>45070.788194444445</v>
      </c>
      <c r="G18" s="21" t="s">
        <v>26</v>
      </c>
      <c r="H18" s="22" t="s">
        <v>54</v>
      </c>
      <c r="I18" s="23" t="s">
        <v>236</v>
      </c>
      <c r="J18" s="24">
        <v>1101</v>
      </c>
      <c r="K18" s="24">
        <v>42.76</v>
      </c>
      <c r="L18" s="24"/>
      <c r="M18" s="24"/>
      <c r="N18" s="24">
        <v>1143.76</v>
      </c>
      <c r="O18" s="20" t="s">
        <v>237</v>
      </c>
    </row>
    <row r="19" spans="1:15" ht="22.5" outlineLevel="2" x14ac:dyDescent="0.25">
      <c r="A19" s="16">
        <v>73</v>
      </c>
      <c r="B19" s="17">
        <v>45065</v>
      </c>
      <c r="C19" s="18" t="s">
        <v>234</v>
      </c>
      <c r="D19" s="19" t="s">
        <v>92</v>
      </c>
      <c r="E19" s="20" t="s">
        <v>61</v>
      </c>
      <c r="F19" s="21">
        <v>45072.46875</v>
      </c>
      <c r="G19" s="21" t="s">
        <v>26</v>
      </c>
      <c r="H19" s="22" t="s">
        <v>31</v>
      </c>
      <c r="I19" s="23" t="s">
        <v>238</v>
      </c>
      <c r="J19" s="24">
        <v>1386</v>
      </c>
      <c r="K19" s="24">
        <v>58</v>
      </c>
      <c r="L19" s="24"/>
      <c r="M19" s="24"/>
      <c r="N19" s="24">
        <v>1444</v>
      </c>
      <c r="O19" s="20" t="s">
        <v>237</v>
      </c>
    </row>
    <row r="20" spans="1:15" outlineLevel="1" x14ac:dyDescent="0.25">
      <c r="A20" s="41"/>
      <c r="B20" s="42"/>
      <c r="C20" s="43" t="s">
        <v>256</v>
      </c>
      <c r="D20" s="35"/>
      <c r="E20" s="36"/>
      <c r="F20" s="37"/>
      <c r="G20" s="37"/>
      <c r="H20" s="38"/>
      <c r="I20" s="39"/>
      <c r="J20" s="40"/>
      <c r="K20" s="40">
        <f>SUBTOTAL(9,K18:K19)</f>
        <v>100.75999999999999</v>
      </c>
      <c r="L20" s="40">
        <f>SUBTOTAL(9,L18:L19)</f>
        <v>0</v>
      </c>
      <c r="M20" s="40">
        <f>SUBTOTAL(9,M18:M19)</f>
        <v>0</v>
      </c>
      <c r="N20" s="40">
        <f>SUBTOTAL(9,N18:N19)</f>
        <v>2587.7600000000002</v>
      </c>
      <c r="O20" s="36"/>
    </row>
    <row r="21" spans="1:15" ht="24" outlineLevel="2" x14ac:dyDescent="0.25">
      <c r="A21" s="25">
        <v>80</v>
      </c>
      <c r="B21" s="26">
        <v>45077</v>
      </c>
      <c r="C21" s="27" t="s">
        <v>244</v>
      </c>
      <c r="D21" s="28" t="s">
        <v>100</v>
      </c>
      <c r="E21" s="29" t="s">
        <v>245</v>
      </c>
      <c r="F21" s="30">
        <v>45083.322916666664</v>
      </c>
      <c r="G21" s="30" t="s">
        <v>26</v>
      </c>
      <c r="H21" s="31" t="s">
        <v>31</v>
      </c>
      <c r="I21" s="32" t="s">
        <v>246</v>
      </c>
      <c r="J21" s="33">
        <v>2249.9</v>
      </c>
      <c r="K21" s="33">
        <v>29.63</v>
      </c>
      <c r="L21" s="33"/>
      <c r="M21" s="33"/>
      <c r="N21" s="33">
        <v>2279.5300000000002</v>
      </c>
      <c r="O21" s="29" t="s">
        <v>247</v>
      </c>
    </row>
    <row r="22" spans="1:15" ht="24" outlineLevel="2" x14ac:dyDescent="0.25">
      <c r="A22" s="16">
        <v>81</v>
      </c>
      <c r="B22" s="17">
        <v>45077</v>
      </c>
      <c r="C22" s="18" t="s">
        <v>244</v>
      </c>
      <c r="D22" s="19" t="s">
        <v>100</v>
      </c>
      <c r="E22" s="20" t="s">
        <v>248</v>
      </c>
      <c r="F22" s="21">
        <v>45084.465277777781</v>
      </c>
      <c r="G22" s="21" t="s">
        <v>26</v>
      </c>
      <c r="H22" s="22" t="s">
        <v>27</v>
      </c>
      <c r="I22" s="23" t="s">
        <v>249</v>
      </c>
      <c r="J22" s="24">
        <v>1411.9</v>
      </c>
      <c r="K22" s="24">
        <v>46.57</v>
      </c>
      <c r="L22" s="24"/>
      <c r="M22" s="24"/>
      <c r="N22" s="24">
        <v>1458.47</v>
      </c>
      <c r="O22" s="20" t="s">
        <v>247</v>
      </c>
    </row>
    <row r="23" spans="1:15" outlineLevel="1" x14ac:dyDescent="0.25">
      <c r="A23" s="41"/>
      <c r="B23" s="42"/>
      <c r="C23" s="43" t="s">
        <v>257</v>
      </c>
      <c r="D23" s="35"/>
      <c r="E23" s="36"/>
      <c r="F23" s="37"/>
      <c r="G23" s="37"/>
      <c r="H23" s="38"/>
      <c r="I23" s="39"/>
      <c r="J23" s="40"/>
      <c r="K23" s="40">
        <f>SUBTOTAL(9,K21:K22)</f>
        <v>76.2</v>
      </c>
      <c r="L23" s="40">
        <f>SUBTOTAL(9,L21:L22)</f>
        <v>0</v>
      </c>
      <c r="M23" s="40">
        <f>SUBTOTAL(9,M21:M22)</f>
        <v>0</v>
      </c>
      <c r="N23" s="40">
        <f>SUBTOTAL(9,N21:N22)</f>
        <v>3738</v>
      </c>
      <c r="O23" s="36"/>
    </row>
    <row r="24" spans="1:15" ht="33.75" outlineLevel="2" x14ac:dyDescent="0.25">
      <c r="A24" s="25">
        <v>71</v>
      </c>
      <c r="B24" s="26">
        <v>45065</v>
      </c>
      <c r="C24" s="27" t="s">
        <v>230</v>
      </c>
      <c r="D24" s="28" t="s">
        <v>100</v>
      </c>
      <c r="E24" s="29" t="s">
        <v>231</v>
      </c>
      <c r="F24" s="30">
        <v>45089.378472222219</v>
      </c>
      <c r="G24" s="30">
        <v>45092.493055555555</v>
      </c>
      <c r="H24" s="31" t="s">
        <v>27</v>
      </c>
      <c r="I24" s="32" t="s">
        <v>232</v>
      </c>
      <c r="J24" s="33">
        <v>965.8</v>
      </c>
      <c r="K24" s="33">
        <v>88.86</v>
      </c>
      <c r="L24" s="33"/>
      <c r="M24" s="33"/>
      <c r="N24" s="33">
        <v>1054.6599999999999</v>
      </c>
      <c r="O24" s="29" t="s">
        <v>233</v>
      </c>
    </row>
    <row r="25" spans="1:15" outlineLevel="1" x14ac:dyDescent="0.25">
      <c r="A25" s="41"/>
      <c r="B25" s="42"/>
      <c r="C25" s="43" t="s">
        <v>258</v>
      </c>
      <c r="D25" s="35"/>
      <c r="E25" s="36"/>
      <c r="F25" s="37"/>
      <c r="G25" s="37"/>
      <c r="H25" s="38"/>
      <c r="I25" s="39"/>
      <c r="J25" s="40"/>
      <c r="K25" s="40">
        <f>SUBTOTAL(9,K24:K24)</f>
        <v>88.86</v>
      </c>
      <c r="L25" s="40">
        <f>SUBTOTAL(9,L24:L24)</f>
        <v>0</v>
      </c>
      <c r="M25" s="40">
        <f>SUBTOTAL(9,M24:M24)</f>
        <v>0</v>
      </c>
      <c r="N25" s="40">
        <f>SUBTOTAL(9,N24:N24)</f>
        <v>1054.6599999999999</v>
      </c>
      <c r="O25" s="36"/>
    </row>
    <row r="26" spans="1:15" ht="22.5" outlineLevel="2" x14ac:dyDescent="0.25">
      <c r="A26" s="25">
        <v>70</v>
      </c>
      <c r="B26" s="26">
        <v>45061</v>
      </c>
      <c r="C26" s="27" t="s">
        <v>91</v>
      </c>
      <c r="D26" s="28" t="s">
        <v>92</v>
      </c>
      <c r="E26" s="29" t="s">
        <v>25</v>
      </c>
      <c r="F26" s="30">
        <v>45062.21875</v>
      </c>
      <c r="G26" s="30" t="s">
        <v>26</v>
      </c>
      <c r="H26" s="31" t="s">
        <v>31</v>
      </c>
      <c r="I26" s="32" t="s">
        <v>228</v>
      </c>
      <c r="J26" s="33">
        <v>1936.9</v>
      </c>
      <c r="K26" s="33">
        <v>46.57</v>
      </c>
      <c r="L26" s="33"/>
      <c r="M26" s="33"/>
      <c r="N26" s="33">
        <v>1983.47</v>
      </c>
      <c r="O26" s="29" t="s">
        <v>229</v>
      </c>
    </row>
    <row r="27" spans="1:15" outlineLevel="1" x14ac:dyDescent="0.25">
      <c r="A27" s="41"/>
      <c r="B27" s="42"/>
      <c r="C27" s="43" t="s">
        <v>208</v>
      </c>
      <c r="D27" s="35"/>
      <c r="E27" s="36"/>
      <c r="F27" s="37"/>
      <c r="G27" s="37"/>
      <c r="H27" s="38"/>
      <c r="I27" s="39"/>
      <c r="J27" s="40"/>
      <c r="K27" s="40">
        <f>SUBTOTAL(9,K26:K26)</f>
        <v>46.57</v>
      </c>
      <c r="L27" s="40">
        <f>SUBTOTAL(9,L26:L26)</f>
        <v>0</v>
      </c>
      <c r="M27" s="40">
        <f>SUBTOTAL(9,M26:M26)</f>
        <v>0</v>
      </c>
      <c r="N27" s="40">
        <f>SUBTOTAL(9,N26:N26)</f>
        <v>1983.47</v>
      </c>
      <c r="O27" s="36"/>
    </row>
    <row r="28" spans="1:15" ht="33.75" outlineLevel="2" x14ac:dyDescent="0.25">
      <c r="A28" s="25">
        <v>64</v>
      </c>
      <c r="B28" s="26">
        <v>45054</v>
      </c>
      <c r="C28" s="27" t="s">
        <v>96</v>
      </c>
      <c r="D28" s="28" t="s">
        <v>92</v>
      </c>
      <c r="E28" s="29" t="s">
        <v>218</v>
      </c>
      <c r="F28" s="30">
        <v>45074.427083333336</v>
      </c>
      <c r="G28" s="30" t="s">
        <v>26</v>
      </c>
      <c r="H28" s="31" t="s">
        <v>31</v>
      </c>
      <c r="I28" s="32" t="s">
        <v>219</v>
      </c>
      <c r="J28" s="33">
        <v>739</v>
      </c>
      <c r="K28" s="33">
        <v>45.6</v>
      </c>
      <c r="L28" s="33"/>
      <c r="M28" s="33"/>
      <c r="N28" s="33">
        <v>784.6</v>
      </c>
      <c r="O28" s="29" t="s">
        <v>220</v>
      </c>
    </row>
    <row r="29" spans="1:15" ht="33.75" outlineLevel="2" x14ac:dyDescent="0.25">
      <c r="A29" s="16">
        <v>65</v>
      </c>
      <c r="B29" s="17">
        <v>45054</v>
      </c>
      <c r="C29" s="18" t="s">
        <v>96</v>
      </c>
      <c r="D29" s="19" t="s">
        <v>92</v>
      </c>
      <c r="E29" s="20" t="s">
        <v>221</v>
      </c>
      <c r="F29" s="21">
        <v>45079.527777777781</v>
      </c>
      <c r="G29" s="21" t="s">
        <v>26</v>
      </c>
      <c r="H29" s="22" t="s">
        <v>27</v>
      </c>
      <c r="I29" s="23" t="s">
        <v>222</v>
      </c>
      <c r="J29" s="24">
        <v>874.9</v>
      </c>
      <c r="K29" s="24">
        <v>34.619999999999997</v>
      </c>
      <c r="L29" s="24"/>
      <c r="M29" s="24"/>
      <c r="N29" s="24">
        <v>909.52</v>
      </c>
      <c r="O29" s="20" t="s">
        <v>220</v>
      </c>
    </row>
    <row r="30" spans="1:15" outlineLevel="1" x14ac:dyDescent="0.25">
      <c r="A30" s="41"/>
      <c r="B30" s="42"/>
      <c r="C30" s="43" t="s">
        <v>209</v>
      </c>
      <c r="D30" s="35"/>
      <c r="E30" s="36"/>
      <c r="F30" s="37"/>
      <c r="G30" s="37"/>
      <c r="H30" s="38"/>
      <c r="I30" s="39"/>
      <c r="J30" s="40"/>
      <c r="K30" s="40">
        <f>SUBTOTAL(9,K28:K29)</f>
        <v>80.22</v>
      </c>
      <c r="L30" s="40">
        <f>SUBTOTAL(9,L28:L29)</f>
        <v>0</v>
      </c>
      <c r="M30" s="40">
        <f>SUBTOTAL(9,M28:M29)</f>
        <v>0</v>
      </c>
      <c r="N30" s="40">
        <f>SUBTOTAL(9,N28:N29)</f>
        <v>1694.12</v>
      </c>
      <c r="O30" s="36"/>
    </row>
    <row r="31" spans="1:15" ht="22.5" outlineLevel="2" x14ac:dyDescent="0.25">
      <c r="A31" s="25">
        <v>69</v>
      </c>
      <c r="B31" s="26">
        <v>45058</v>
      </c>
      <c r="C31" s="27" t="s">
        <v>224</v>
      </c>
      <c r="D31" s="28" t="s">
        <v>92</v>
      </c>
      <c r="E31" s="29" t="s">
        <v>225</v>
      </c>
      <c r="F31" s="30">
        <v>45076.434027777781</v>
      </c>
      <c r="G31" s="30">
        <v>45079.732638888891</v>
      </c>
      <c r="H31" s="31" t="s">
        <v>54</v>
      </c>
      <c r="I31" s="32" t="s">
        <v>226</v>
      </c>
      <c r="J31" s="33">
        <v>1601.6</v>
      </c>
      <c r="K31" s="33">
        <v>77.38</v>
      </c>
      <c r="L31" s="33"/>
      <c r="M31" s="33"/>
      <c r="N31" s="33">
        <v>1678.98</v>
      </c>
      <c r="O31" s="29" t="s">
        <v>227</v>
      </c>
    </row>
    <row r="32" spans="1:15" outlineLevel="1" x14ac:dyDescent="0.25">
      <c r="A32" s="41"/>
      <c r="B32" s="42"/>
      <c r="C32" s="43" t="s">
        <v>259</v>
      </c>
      <c r="D32" s="35"/>
      <c r="E32" s="36"/>
      <c r="F32" s="37"/>
      <c r="G32" s="37"/>
      <c r="H32" s="38"/>
      <c r="I32" s="39"/>
      <c r="J32" s="40"/>
      <c r="K32" s="40">
        <f>SUBTOTAL(9,K31:K31)</f>
        <v>77.38</v>
      </c>
      <c r="L32" s="40">
        <f>SUBTOTAL(9,L31:L31)</f>
        <v>0</v>
      </c>
      <c r="M32" s="40">
        <f>SUBTOTAL(9,M31:M31)</f>
        <v>0</v>
      </c>
      <c r="N32" s="40">
        <f>SUBTOTAL(9,N31:N31)</f>
        <v>1678.98</v>
      </c>
      <c r="O32" s="36"/>
    </row>
    <row r="33" spans="1:15" ht="24" outlineLevel="2" x14ac:dyDescent="0.25">
      <c r="A33" s="25">
        <v>74</v>
      </c>
      <c r="B33" s="26">
        <v>45071</v>
      </c>
      <c r="C33" s="27" t="s">
        <v>239</v>
      </c>
      <c r="D33" s="28" t="s">
        <v>100</v>
      </c>
      <c r="E33" s="29" t="s">
        <v>25</v>
      </c>
      <c r="F33" s="30">
        <v>45090.493055555555</v>
      </c>
      <c r="G33" s="30" t="s">
        <v>26</v>
      </c>
      <c r="H33" s="31" t="s">
        <v>27</v>
      </c>
      <c r="I33" s="32" t="s">
        <v>240</v>
      </c>
      <c r="J33" s="33">
        <v>561.9</v>
      </c>
      <c r="K33" s="33">
        <v>46.57</v>
      </c>
      <c r="L33" s="33"/>
      <c r="M33" s="33"/>
      <c r="N33" s="33">
        <v>608.47</v>
      </c>
      <c r="O33" s="29" t="s">
        <v>241</v>
      </c>
    </row>
    <row r="34" spans="1:15" ht="24" outlineLevel="2" x14ac:dyDescent="0.25">
      <c r="A34" s="16">
        <v>77</v>
      </c>
      <c r="B34" s="17">
        <v>45071</v>
      </c>
      <c r="C34" s="18" t="s">
        <v>239</v>
      </c>
      <c r="D34" s="19" t="s">
        <v>100</v>
      </c>
      <c r="E34" s="20" t="s">
        <v>30</v>
      </c>
      <c r="F34" s="21">
        <v>45093.854166666664</v>
      </c>
      <c r="G34" s="21" t="s">
        <v>26</v>
      </c>
      <c r="H34" s="22" t="s">
        <v>31</v>
      </c>
      <c r="I34" s="23" t="s">
        <v>243</v>
      </c>
      <c r="J34" s="24">
        <v>294.89999999999998</v>
      </c>
      <c r="K34" s="24">
        <v>28.37</v>
      </c>
      <c r="L34" s="24"/>
      <c r="M34" s="24"/>
      <c r="N34" s="24">
        <v>323.27</v>
      </c>
      <c r="O34" s="20" t="s">
        <v>241</v>
      </c>
    </row>
    <row r="35" spans="1:15" outlineLevel="1" x14ac:dyDescent="0.25">
      <c r="A35" s="41"/>
      <c r="B35" s="42"/>
      <c r="C35" s="43" t="s">
        <v>260</v>
      </c>
      <c r="D35" s="35"/>
      <c r="E35" s="36"/>
      <c r="F35" s="37"/>
      <c r="G35" s="37"/>
      <c r="H35" s="38"/>
      <c r="I35" s="39"/>
      <c r="J35" s="40"/>
      <c r="K35" s="40">
        <f>SUBTOTAL(9,K33:K34)</f>
        <v>74.94</v>
      </c>
      <c r="L35" s="40">
        <f>SUBTOTAL(9,L33:L34)</f>
        <v>0</v>
      </c>
      <c r="M35" s="40">
        <f>SUBTOTAL(9,M33:M34)</f>
        <v>0</v>
      </c>
      <c r="N35" s="40">
        <f>SUBTOTAL(9,N33:N34)</f>
        <v>931.74</v>
      </c>
      <c r="O35" s="36"/>
    </row>
    <row r="36" spans="1:15" ht="22.5" outlineLevel="2" x14ac:dyDescent="0.25">
      <c r="A36" s="25">
        <v>63</v>
      </c>
      <c r="B36" s="26">
        <v>45049</v>
      </c>
      <c r="C36" s="27" t="s">
        <v>143</v>
      </c>
      <c r="D36" s="28" t="s">
        <v>92</v>
      </c>
      <c r="E36" s="29" t="s">
        <v>25</v>
      </c>
      <c r="F36" s="30">
        <v>45062.243055555555</v>
      </c>
      <c r="G36" s="30" t="s">
        <v>26</v>
      </c>
      <c r="H36" s="31" t="s">
        <v>27</v>
      </c>
      <c r="I36" s="32" t="s">
        <v>217</v>
      </c>
      <c r="J36" s="33">
        <v>325</v>
      </c>
      <c r="K36" s="33">
        <v>46.57</v>
      </c>
      <c r="L36" s="33"/>
      <c r="M36" s="33"/>
      <c r="N36" s="33">
        <v>371.57</v>
      </c>
      <c r="O36" s="29" t="s">
        <v>176</v>
      </c>
    </row>
    <row r="37" spans="1:15" outlineLevel="1" x14ac:dyDescent="0.25">
      <c r="A37" s="41"/>
      <c r="B37" s="42"/>
      <c r="C37" s="43" t="s">
        <v>192</v>
      </c>
      <c r="D37" s="35"/>
      <c r="E37" s="36"/>
      <c r="F37" s="37"/>
      <c r="G37" s="37"/>
      <c r="H37" s="38"/>
      <c r="I37" s="39"/>
      <c r="J37" s="40"/>
      <c r="K37" s="40">
        <f>SUBTOTAL(9,K36:K36)</f>
        <v>46.57</v>
      </c>
      <c r="L37" s="40">
        <f>SUBTOTAL(9,L36:L36)</f>
        <v>0</v>
      </c>
      <c r="M37" s="40">
        <f>SUBTOTAL(9,M36:M36)</f>
        <v>0</v>
      </c>
      <c r="N37" s="40">
        <f>SUBTOTAL(9,N36:N36)</f>
        <v>371.57</v>
      </c>
      <c r="O37" s="36"/>
    </row>
    <row r="38" spans="1:15" ht="33.75" outlineLevel="2" x14ac:dyDescent="0.25">
      <c r="A38" s="25">
        <v>67</v>
      </c>
      <c r="B38" s="26">
        <v>45057</v>
      </c>
      <c r="C38" s="27" t="s">
        <v>145</v>
      </c>
      <c r="D38" s="28" t="s">
        <v>92</v>
      </c>
      <c r="E38" s="29" t="s">
        <v>34</v>
      </c>
      <c r="F38" s="30">
        <v>45061.5</v>
      </c>
      <c r="G38" s="30">
        <v>45065.569444444445</v>
      </c>
      <c r="H38" s="31" t="s">
        <v>49</v>
      </c>
      <c r="I38" s="32" t="s">
        <v>223</v>
      </c>
      <c r="J38" s="33">
        <v>2258.8000000000002</v>
      </c>
      <c r="K38" s="33">
        <v>74.94</v>
      </c>
      <c r="L38" s="33"/>
      <c r="M38" s="33"/>
      <c r="N38" s="33">
        <v>2333.7400000000002</v>
      </c>
      <c r="O38" s="29" t="s">
        <v>186</v>
      </c>
    </row>
    <row r="39" spans="1:15" outlineLevel="1" x14ac:dyDescent="0.25">
      <c r="A39" s="41"/>
      <c r="B39" s="42"/>
      <c r="C39" s="43" t="s">
        <v>213</v>
      </c>
      <c r="D39" s="35"/>
      <c r="E39" s="36"/>
      <c r="F39" s="37"/>
      <c r="G39" s="37"/>
      <c r="H39" s="38"/>
      <c r="I39" s="39"/>
      <c r="J39" s="40"/>
      <c r="K39" s="40">
        <f>SUBTOTAL(9,K38:K38)</f>
        <v>74.94</v>
      </c>
      <c r="L39" s="40">
        <f>SUBTOTAL(9,L38:L38)</f>
        <v>0</v>
      </c>
      <c r="M39" s="40">
        <f>SUBTOTAL(9,M38:M38)</f>
        <v>0</v>
      </c>
      <c r="N39" s="40">
        <f>SUBTOTAL(9,N38:N38)</f>
        <v>2333.7400000000002</v>
      </c>
      <c r="O39" s="36"/>
    </row>
    <row r="40" spans="1:15" ht="22.5" outlineLevel="2" x14ac:dyDescent="0.25">
      <c r="A40" s="25">
        <v>75</v>
      </c>
      <c r="B40" s="26">
        <v>45071</v>
      </c>
      <c r="C40" s="27" t="s">
        <v>242</v>
      </c>
      <c r="D40" s="28" t="s">
        <v>100</v>
      </c>
      <c r="E40" s="29" t="s">
        <v>25</v>
      </c>
      <c r="F40" s="30">
        <v>45090.493055555555</v>
      </c>
      <c r="G40" s="30" t="s">
        <v>26</v>
      </c>
      <c r="H40" s="31" t="s">
        <v>27</v>
      </c>
      <c r="I40" s="32" t="s">
        <v>240</v>
      </c>
      <c r="J40" s="33">
        <v>561.9</v>
      </c>
      <c r="K40" s="33">
        <v>46.57</v>
      </c>
      <c r="L40" s="33"/>
      <c r="M40" s="33"/>
      <c r="N40" s="33">
        <v>608.47</v>
      </c>
      <c r="O40" s="29" t="s">
        <v>241</v>
      </c>
    </row>
    <row r="41" spans="1:15" ht="22.5" outlineLevel="2" x14ac:dyDescent="0.25">
      <c r="A41" s="16">
        <v>78</v>
      </c>
      <c r="B41" s="17">
        <v>45071</v>
      </c>
      <c r="C41" s="18" t="s">
        <v>242</v>
      </c>
      <c r="D41" s="19" t="s">
        <v>100</v>
      </c>
      <c r="E41" s="20" t="s">
        <v>30</v>
      </c>
      <c r="F41" s="21">
        <v>45093.854166666664</v>
      </c>
      <c r="G41" s="21" t="s">
        <v>26</v>
      </c>
      <c r="H41" s="22" t="s">
        <v>31</v>
      </c>
      <c r="I41" s="23" t="s">
        <v>243</v>
      </c>
      <c r="J41" s="24">
        <v>294.89999999999998</v>
      </c>
      <c r="K41" s="24">
        <v>28.37</v>
      </c>
      <c r="L41" s="24"/>
      <c r="M41" s="24"/>
      <c r="N41" s="24">
        <v>323.27</v>
      </c>
      <c r="O41" s="20" t="s">
        <v>241</v>
      </c>
    </row>
    <row r="42" spans="1:15" outlineLevel="1" x14ac:dyDescent="0.25">
      <c r="A42" s="41"/>
      <c r="B42" s="42"/>
      <c r="C42" s="43" t="s">
        <v>261</v>
      </c>
      <c r="D42" s="35"/>
      <c r="E42" s="36"/>
      <c r="F42" s="37"/>
      <c r="G42" s="37"/>
      <c r="H42" s="38"/>
      <c r="I42" s="39"/>
      <c r="J42" s="40"/>
      <c r="K42" s="40">
        <f>SUBTOTAL(9,K40:K41)</f>
        <v>74.94</v>
      </c>
      <c r="L42" s="40">
        <f>SUBTOTAL(9,L40:L41)</f>
        <v>0</v>
      </c>
      <c r="M42" s="40">
        <f>SUBTOTAL(9,M40:M41)</f>
        <v>0</v>
      </c>
      <c r="N42" s="40">
        <f>SUBTOTAL(9,N40:N41)</f>
        <v>931.74</v>
      </c>
      <c r="O42" s="36"/>
    </row>
    <row r="43" spans="1:15" ht="33.75" outlineLevel="2" x14ac:dyDescent="0.25">
      <c r="A43" s="25">
        <v>68</v>
      </c>
      <c r="B43" s="26">
        <v>45057</v>
      </c>
      <c r="C43" s="27" t="s">
        <v>158</v>
      </c>
      <c r="D43" s="28" t="s">
        <v>92</v>
      </c>
      <c r="E43" s="29" t="s">
        <v>34</v>
      </c>
      <c r="F43" s="30">
        <v>45061.5</v>
      </c>
      <c r="G43" s="30">
        <v>45065.569444444445</v>
      </c>
      <c r="H43" s="31" t="s">
        <v>161</v>
      </c>
      <c r="I43" s="32" t="s">
        <v>223</v>
      </c>
      <c r="J43" s="33">
        <v>2258.8000000000002</v>
      </c>
      <c r="K43" s="33">
        <v>74.94</v>
      </c>
      <c r="L43" s="33"/>
      <c r="M43" s="33"/>
      <c r="N43" s="33">
        <v>2333.7400000000002</v>
      </c>
      <c r="O43" s="29" t="s">
        <v>186</v>
      </c>
    </row>
    <row r="44" spans="1:15" outlineLevel="1" x14ac:dyDescent="0.25">
      <c r="A44" s="41"/>
      <c r="B44" s="42"/>
      <c r="C44" s="43" t="s">
        <v>214</v>
      </c>
      <c r="D44" s="35"/>
      <c r="E44" s="36"/>
      <c r="F44" s="37"/>
      <c r="G44" s="37"/>
      <c r="H44" s="38"/>
      <c r="I44" s="39"/>
      <c r="J44" s="40"/>
      <c r="K44" s="40">
        <f>SUBTOTAL(9,K43:K43)</f>
        <v>74.94</v>
      </c>
      <c r="L44" s="40">
        <f>SUBTOTAL(9,L43:L43)</f>
        <v>0</v>
      </c>
      <c r="M44" s="40">
        <f>SUBTOTAL(9,M43:M43)</f>
        <v>0</v>
      </c>
      <c r="N44" s="40">
        <f>SUBTOTAL(9,N43:N43)</f>
        <v>2333.7400000000002</v>
      </c>
      <c r="O44" s="36"/>
    </row>
    <row r="45" spans="1:15" x14ac:dyDescent="0.25">
      <c r="A45" s="41"/>
      <c r="B45" s="42"/>
      <c r="C45" s="43" t="s">
        <v>14</v>
      </c>
      <c r="D45" s="35"/>
      <c r="E45" s="36"/>
      <c r="F45" s="37"/>
      <c r="G45" s="37"/>
      <c r="H45" s="38"/>
      <c r="I45" s="39"/>
      <c r="J45" s="40"/>
      <c r="K45" s="40">
        <f>SUBTOTAL(9,K18:K43)</f>
        <v>816.32000000000016</v>
      </c>
      <c r="L45" s="40">
        <f>SUBTOTAL(9,L18:L43)</f>
        <v>0</v>
      </c>
      <c r="M45" s="40">
        <f>SUBTOTAL(9,M18:M43)</f>
        <v>0</v>
      </c>
      <c r="N45" s="40">
        <f>SUBTOTAL(9,N18:N43)</f>
        <v>19639.520000000004</v>
      </c>
      <c r="O45" s="36"/>
    </row>
    <row r="47" spans="1:15" x14ac:dyDescent="0.25">
      <c r="A47" s="44" t="s">
        <v>216</v>
      </c>
      <c r="B47" s="44"/>
      <c r="C47" s="44"/>
      <c r="D47" s="44"/>
      <c r="E47" s="44"/>
      <c r="F47" s="44"/>
    </row>
    <row r="48" spans="1:15" x14ac:dyDescent="0.25">
      <c r="A48" s="9"/>
      <c r="B48" s="15"/>
      <c r="C48" s="10"/>
      <c r="D48" s="10"/>
      <c r="E48" s="11" t="s">
        <v>13</v>
      </c>
      <c r="F48" s="12">
        <f>N13</f>
        <v>4603.84</v>
      </c>
    </row>
    <row r="49" spans="1:6" x14ac:dyDescent="0.25">
      <c r="A49" s="9"/>
      <c r="B49" s="15"/>
      <c r="C49" s="10"/>
      <c r="D49" s="10"/>
      <c r="E49" s="11" t="s">
        <v>14</v>
      </c>
      <c r="F49" s="12">
        <f>N45</f>
        <v>19639.520000000004</v>
      </c>
    </row>
    <row r="50" spans="1:6" x14ac:dyDescent="0.25">
      <c r="A50" s="9"/>
      <c r="B50" s="15"/>
      <c r="C50" s="10"/>
      <c r="D50" s="10"/>
      <c r="E50" s="11" t="s">
        <v>15</v>
      </c>
      <c r="F50" s="12">
        <f>SUM(F48:F49)</f>
        <v>24243.360000000004</v>
      </c>
    </row>
    <row r="52" spans="1:6" x14ac:dyDescent="0.25">
      <c r="A52" s="13" t="s">
        <v>194</v>
      </c>
      <c r="B52" s="13"/>
    </row>
    <row r="53" spans="1:6" x14ac:dyDescent="0.25">
      <c r="A53" s="13"/>
      <c r="B53" s="13"/>
    </row>
  </sheetData>
  <sortState ref="A14:O29">
    <sortCondition ref="C13"/>
  </sortState>
  <mergeCells count="4">
    <mergeCell ref="A2:O2"/>
    <mergeCell ref="A3:O3"/>
    <mergeCell ref="A15:O15"/>
    <mergeCell ref="A47:F47"/>
  </mergeCells>
  <conditionalFormatting sqref="O14">
    <cfRule type="expression" priority="18">
      <formula>OR(#REF!="",AND(#REF!&lt;&gt;"",#REF!=""))</formula>
    </cfRule>
  </conditionalFormatting>
  <conditionalFormatting sqref="A14:M14">
    <cfRule type="expression" dxfId="15" priority="19">
      <formula>OR(#REF!="",AND(#REF!&lt;&gt;"",#REF!=""))</formula>
    </cfRule>
  </conditionalFormatting>
  <conditionalFormatting sqref="A14:M14">
    <cfRule type="expression" priority="20">
      <formula>OR(#REF!="",AND(#REF!&lt;&gt;"",#REF!=""))</formula>
    </cfRule>
  </conditionalFormatting>
  <conditionalFormatting sqref="O14">
    <cfRule type="expression" dxfId="14" priority="17">
      <formula>OR(#REF!="",AND(#REF!&lt;&gt;"",#REF!=""))</formula>
    </cfRule>
  </conditionalFormatting>
  <conditionalFormatting sqref="A48:E50">
    <cfRule type="expression" dxfId="13" priority="9">
      <formula>OR(#REF!="",AND(#REF!&lt;&gt;"",#REF!=""))</formula>
    </cfRule>
  </conditionalFormatting>
  <conditionalFormatting sqref="A48:E50">
    <cfRule type="expression" priority="10">
      <formula>OR(#REF!="",AND(#REF!&lt;&gt;"",#REF!=""))</formula>
    </cfRule>
  </conditionalFormatting>
  <conditionalFormatting sqref="F50 F48">
    <cfRule type="expression" dxfId="12" priority="7">
      <formula>OR(#REF!="",AND(#REF!&lt;&gt;"",#REF!=""))</formula>
    </cfRule>
  </conditionalFormatting>
  <conditionalFormatting sqref="F50 F48">
    <cfRule type="expression" priority="8">
      <formula>OR(#REF!="",AND(#REF!&lt;&gt;"",#REF!=""))</formula>
    </cfRule>
  </conditionalFormatting>
  <conditionalFormatting sqref="F49">
    <cfRule type="expression" dxfId="11" priority="5">
      <formula>OR(#REF!="",AND(#REF!&lt;&gt;"",#REF!=""))</formula>
    </cfRule>
  </conditionalFormatting>
  <conditionalFormatting sqref="F49">
    <cfRule type="expression" priority="6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9" fitToHeight="0" orientation="landscape" horizontalDpi="4294967295" verticalDpi="4294967295" r:id="rId1"/>
  <rowBreaks count="1" manualBreakCount="1">
    <brk id="3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'[Controle de Diárias 2023.xlsx]Dados'!#REF!</xm:f>
          </x14:formula1>
          <xm:sqref>C11 C6:C7 C9 C18:C19 C21:C22 C24 C26 C28:C29 C31 C33:C34 C36 C38 C40:C41 C43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showGridLines="0" showZeros="0" zoomScaleNormal="100" workbookViewId="0">
      <selection activeCell="F12" sqref="F12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2851562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16">
        <v>15</v>
      </c>
      <c r="B6" s="17">
        <v>44967</v>
      </c>
      <c r="C6" s="18" t="s">
        <v>23</v>
      </c>
      <c r="D6" s="19" t="s">
        <v>24</v>
      </c>
      <c r="E6" s="20" t="s">
        <v>25</v>
      </c>
      <c r="F6" s="21">
        <v>44990.756944444445</v>
      </c>
      <c r="G6" s="21" t="s">
        <v>26</v>
      </c>
      <c r="H6" s="22" t="s">
        <v>27</v>
      </c>
      <c r="I6" s="23" t="s">
        <v>28</v>
      </c>
      <c r="J6" s="24">
        <v>472.13</v>
      </c>
      <c r="K6" s="24">
        <v>46.57</v>
      </c>
      <c r="L6" s="24"/>
      <c r="M6" s="24"/>
      <c r="N6" s="24">
        <v>518.70000000000005</v>
      </c>
      <c r="O6" s="20" t="s">
        <v>29</v>
      </c>
    </row>
    <row r="7" spans="1:15" ht="24" outlineLevel="2" x14ac:dyDescent="0.25">
      <c r="A7" s="25">
        <v>16</v>
      </c>
      <c r="B7" s="26">
        <v>44967</v>
      </c>
      <c r="C7" s="27" t="s">
        <v>23</v>
      </c>
      <c r="D7" s="28" t="s">
        <v>24</v>
      </c>
      <c r="E7" s="29" t="s">
        <v>30</v>
      </c>
      <c r="F7" s="30">
        <v>44992.826388888891</v>
      </c>
      <c r="G7" s="30" t="s">
        <v>26</v>
      </c>
      <c r="H7" s="31" t="s">
        <v>31</v>
      </c>
      <c r="I7" s="32" t="s">
        <v>32</v>
      </c>
      <c r="J7" s="33">
        <v>771.93</v>
      </c>
      <c r="K7" s="33">
        <v>28.37</v>
      </c>
      <c r="L7" s="33"/>
      <c r="M7" s="33"/>
      <c r="N7" s="33">
        <v>800.3</v>
      </c>
      <c r="O7" s="29" t="s">
        <v>29</v>
      </c>
    </row>
    <row r="8" spans="1:15" ht="24" outlineLevel="2" x14ac:dyDescent="0.25">
      <c r="A8" s="25">
        <v>76</v>
      </c>
      <c r="B8" s="26">
        <v>45071</v>
      </c>
      <c r="C8" s="27" t="s">
        <v>23</v>
      </c>
      <c r="D8" s="28" t="s">
        <v>24</v>
      </c>
      <c r="E8" s="29" t="s">
        <v>25</v>
      </c>
      <c r="F8" s="30">
        <v>45090.493055555555</v>
      </c>
      <c r="G8" s="30" t="s">
        <v>26</v>
      </c>
      <c r="H8" s="31" t="s">
        <v>27</v>
      </c>
      <c r="I8" s="32" t="s">
        <v>252</v>
      </c>
      <c r="J8" s="33">
        <v>561.9</v>
      </c>
      <c r="K8" s="33">
        <v>46.57</v>
      </c>
      <c r="L8" s="33"/>
      <c r="M8" s="33"/>
      <c r="N8" s="33">
        <v>608.47</v>
      </c>
      <c r="O8" s="29" t="s">
        <v>241</v>
      </c>
    </row>
    <row r="9" spans="1:15" ht="24" outlineLevel="2" x14ac:dyDescent="0.25">
      <c r="A9" s="25">
        <v>79</v>
      </c>
      <c r="B9" s="26">
        <v>45071</v>
      </c>
      <c r="C9" s="27" t="s">
        <v>23</v>
      </c>
      <c r="D9" s="28" t="s">
        <v>24</v>
      </c>
      <c r="E9" s="29" t="s">
        <v>30</v>
      </c>
      <c r="F9" s="30">
        <v>45093.854166666664</v>
      </c>
      <c r="G9" s="30" t="s">
        <v>26</v>
      </c>
      <c r="H9" s="31" t="s">
        <v>31</v>
      </c>
      <c r="I9" s="32" t="s">
        <v>253</v>
      </c>
      <c r="J9" s="33">
        <v>461.9</v>
      </c>
      <c r="K9" s="33">
        <v>28.37</v>
      </c>
      <c r="L9" s="33"/>
      <c r="M9" s="33"/>
      <c r="N9" s="33">
        <v>490.27</v>
      </c>
      <c r="O9" s="29" t="s">
        <v>241</v>
      </c>
    </row>
    <row r="10" spans="1:15" outlineLevel="1" x14ac:dyDescent="0.25">
      <c r="A10" s="41"/>
      <c r="B10" s="42"/>
      <c r="C10" s="48" t="s">
        <v>195</v>
      </c>
      <c r="D10" s="35"/>
      <c r="E10" s="36"/>
      <c r="F10" s="37"/>
      <c r="G10" s="37"/>
      <c r="H10" s="38"/>
      <c r="I10" s="39"/>
      <c r="J10" s="40">
        <f>SUBTOTAL(9,J6:J9)</f>
        <v>2267.86</v>
      </c>
      <c r="K10" s="40">
        <f>SUBTOTAL(9,K6:K9)</f>
        <v>149.88</v>
      </c>
      <c r="L10" s="40">
        <f>SUBTOTAL(9,L6:L9)</f>
        <v>0</v>
      </c>
      <c r="M10" s="40">
        <f>SUBTOTAL(9,M6:M9)</f>
        <v>0</v>
      </c>
      <c r="N10" s="40">
        <f>SUBTOTAL(9,N6:N9)</f>
        <v>2417.7399999999998</v>
      </c>
      <c r="O10" s="36"/>
    </row>
    <row r="11" spans="1:15" ht="24" outlineLevel="2" x14ac:dyDescent="0.25">
      <c r="A11" s="25">
        <v>32</v>
      </c>
      <c r="B11" s="26">
        <v>44986</v>
      </c>
      <c r="C11" s="27" t="s">
        <v>33</v>
      </c>
      <c r="D11" s="28" t="s">
        <v>24</v>
      </c>
      <c r="E11" s="29" t="s">
        <v>34</v>
      </c>
      <c r="F11" s="30">
        <v>44998.236111111109</v>
      </c>
      <c r="G11" s="30">
        <v>45000.826388888891</v>
      </c>
      <c r="H11" s="31" t="s">
        <v>31</v>
      </c>
      <c r="I11" s="32" t="s">
        <v>35</v>
      </c>
      <c r="J11" s="33">
        <v>1476.46</v>
      </c>
      <c r="K11" s="33">
        <v>74.94</v>
      </c>
      <c r="L11" s="33"/>
      <c r="M11" s="33"/>
      <c r="N11" s="33">
        <v>1551.4</v>
      </c>
      <c r="O11" s="29" t="s">
        <v>36</v>
      </c>
    </row>
    <row r="12" spans="1:15" outlineLevel="1" x14ac:dyDescent="0.25">
      <c r="A12" s="41"/>
      <c r="B12" s="42"/>
      <c r="C12" s="43" t="s">
        <v>196</v>
      </c>
      <c r="D12" s="35"/>
      <c r="E12" s="36"/>
      <c r="F12" s="37"/>
      <c r="G12" s="37"/>
      <c r="H12" s="38"/>
      <c r="I12" s="39"/>
      <c r="J12" s="40">
        <f>SUBTOTAL(9,J11:J11)</f>
        <v>1476.46</v>
      </c>
      <c r="K12" s="40">
        <f>SUBTOTAL(9,K11:K11)</f>
        <v>74.94</v>
      </c>
      <c r="L12" s="40">
        <f>SUBTOTAL(9,L11:L11)</f>
        <v>0</v>
      </c>
      <c r="M12" s="40">
        <f>SUBTOTAL(9,M11:M11)</f>
        <v>0</v>
      </c>
      <c r="N12" s="40">
        <f>SUBTOTAL(9,N11:N11)</f>
        <v>1551.4</v>
      </c>
      <c r="O12" s="36"/>
    </row>
    <row r="13" spans="1:15" ht="24" outlineLevel="2" x14ac:dyDescent="0.25">
      <c r="A13" s="25">
        <v>7</v>
      </c>
      <c r="B13" s="26">
        <v>44932</v>
      </c>
      <c r="C13" s="27" t="s">
        <v>37</v>
      </c>
      <c r="D13" s="28" t="s">
        <v>24</v>
      </c>
      <c r="E13" s="29" t="s">
        <v>38</v>
      </c>
      <c r="F13" s="30">
        <v>44958.569444444445</v>
      </c>
      <c r="G13" s="30">
        <v>44959.875</v>
      </c>
      <c r="H13" s="31" t="s">
        <v>27</v>
      </c>
      <c r="I13" s="32" t="s">
        <v>39</v>
      </c>
      <c r="J13" s="33">
        <v>1032.5899999999999</v>
      </c>
      <c r="K13" s="33">
        <v>86.5</v>
      </c>
      <c r="L13" s="33"/>
      <c r="M13" s="33"/>
      <c r="N13" s="33">
        <v>1119.0899999999999</v>
      </c>
      <c r="O13" s="29" t="s">
        <v>40</v>
      </c>
    </row>
    <row r="14" spans="1:15" outlineLevel="1" x14ac:dyDescent="0.25">
      <c r="A14" s="41"/>
      <c r="B14" s="42"/>
      <c r="C14" s="43" t="s">
        <v>197</v>
      </c>
      <c r="D14" s="35"/>
      <c r="E14" s="36"/>
      <c r="F14" s="37"/>
      <c r="G14" s="37"/>
      <c r="H14" s="38"/>
      <c r="I14" s="39"/>
      <c r="J14" s="40">
        <f>SUBTOTAL(9,J13:J13)</f>
        <v>1032.5899999999999</v>
      </c>
      <c r="K14" s="40">
        <f>SUBTOTAL(9,K13:K13)</f>
        <v>86.5</v>
      </c>
      <c r="L14" s="40">
        <f>SUBTOTAL(9,L13:L13)</f>
        <v>0</v>
      </c>
      <c r="M14" s="40">
        <f>SUBTOTAL(9,M13:M13)</f>
        <v>0</v>
      </c>
      <c r="N14" s="40">
        <f>SUBTOTAL(9,N13:N13)</f>
        <v>1119.0899999999999</v>
      </c>
      <c r="O14" s="36"/>
    </row>
    <row r="15" spans="1:15" ht="22.5" outlineLevel="2" x14ac:dyDescent="0.25">
      <c r="A15" s="25">
        <v>3</v>
      </c>
      <c r="B15" s="26">
        <v>44932</v>
      </c>
      <c r="C15" s="27" t="s">
        <v>41</v>
      </c>
      <c r="D15" s="28" t="s">
        <v>24</v>
      </c>
      <c r="E15" s="29" t="s">
        <v>38</v>
      </c>
      <c r="F15" s="30">
        <v>44955.850694444445</v>
      </c>
      <c r="G15" s="30">
        <v>44958.854166666664</v>
      </c>
      <c r="H15" s="31" t="s">
        <v>31</v>
      </c>
      <c r="I15" s="32" t="s">
        <v>42</v>
      </c>
      <c r="J15" s="33">
        <v>987.71</v>
      </c>
      <c r="K15" s="33">
        <v>86.5</v>
      </c>
      <c r="L15" s="33"/>
      <c r="M15" s="33"/>
      <c r="N15" s="33">
        <v>1074.21</v>
      </c>
      <c r="O15" s="29" t="s">
        <v>43</v>
      </c>
    </row>
    <row r="16" spans="1:15" outlineLevel="1" x14ac:dyDescent="0.25">
      <c r="A16" s="41"/>
      <c r="B16" s="42"/>
      <c r="C16" s="43" t="s">
        <v>198</v>
      </c>
      <c r="D16" s="35"/>
      <c r="E16" s="36"/>
      <c r="F16" s="37"/>
      <c r="G16" s="37"/>
      <c r="H16" s="38"/>
      <c r="I16" s="39"/>
      <c r="J16" s="40">
        <f>SUBTOTAL(9,J15:J15)</f>
        <v>987.71</v>
      </c>
      <c r="K16" s="40">
        <f>SUBTOTAL(9,K15:K15)</f>
        <v>86.5</v>
      </c>
      <c r="L16" s="40">
        <f>SUBTOTAL(9,L15:L15)</f>
        <v>0</v>
      </c>
      <c r="M16" s="40">
        <f>SUBTOTAL(9,M15:M15)</f>
        <v>0</v>
      </c>
      <c r="N16" s="40">
        <f>SUBTOTAL(9,N15:N15)</f>
        <v>1074.21</v>
      </c>
      <c r="O16" s="36"/>
    </row>
    <row r="17" spans="1:15" ht="24" outlineLevel="2" x14ac:dyDescent="0.25">
      <c r="A17" s="25">
        <v>8</v>
      </c>
      <c r="B17" s="26">
        <v>44932</v>
      </c>
      <c r="C17" s="27" t="s">
        <v>44</v>
      </c>
      <c r="D17" s="28" t="s">
        <v>24</v>
      </c>
      <c r="E17" s="29" t="s">
        <v>38</v>
      </c>
      <c r="F17" s="30">
        <v>44958.569444444445</v>
      </c>
      <c r="G17" s="30">
        <v>44959.875</v>
      </c>
      <c r="H17" s="31" t="s">
        <v>27</v>
      </c>
      <c r="I17" s="32" t="s">
        <v>39</v>
      </c>
      <c r="J17" s="33">
        <v>1032.5899999999999</v>
      </c>
      <c r="K17" s="33">
        <v>86.5</v>
      </c>
      <c r="L17" s="33"/>
      <c r="M17" s="33"/>
      <c r="N17" s="33">
        <v>1119.0899999999999</v>
      </c>
      <c r="O17" s="29" t="s">
        <v>40</v>
      </c>
    </row>
    <row r="18" spans="1:15" outlineLevel="1" x14ac:dyDescent="0.25">
      <c r="A18" s="41"/>
      <c r="B18" s="42"/>
      <c r="C18" s="43" t="s">
        <v>199</v>
      </c>
      <c r="D18" s="35"/>
      <c r="E18" s="36"/>
      <c r="F18" s="37"/>
      <c r="G18" s="37"/>
      <c r="H18" s="38"/>
      <c r="I18" s="39"/>
      <c r="J18" s="40">
        <f>SUBTOTAL(9,J17:J17)</f>
        <v>1032.5899999999999</v>
      </c>
      <c r="K18" s="40">
        <f>SUBTOTAL(9,K17:K17)</f>
        <v>86.5</v>
      </c>
      <c r="L18" s="40">
        <f>SUBTOTAL(9,L17:L17)</f>
        <v>0</v>
      </c>
      <c r="M18" s="40">
        <f>SUBTOTAL(9,M17:M17)</f>
        <v>0</v>
      </c>
      <c r="N18" s="40">
        <f>SUBTOTAL(9,N17:N17)</f>
        <v>1119.0899999999999</v>
      </c>
      <c r="O18" s="36"/>
    </row>
    <row r="19" spans="1:15" ht="22.5" outlineLevel="2" x14ac:dyDescent="0.25">
      <c r="A19" s="25">
        <v>5</v>
      </c>
      <c r="B19" s="26">
        <v>44932</v>
      </c>
      <c r="C19" s="27" t="s">
        <v>45</v>
      </c>
      <c r="D19" s="28" t="s">
        <v>24</v>
      </c>
      <c r="E19" s="29" t="s">
        <v>46</v>
      </c>
      <c r="F19" s="30">
        <v>44958.569444444445</v>
      </c>
      <c r="G19" s="30" t="s">
        <v>26</v>
      </c>
      <c r="H19" s="31" t="s">
        <v>27</v>
      </c>
      <c r="I19" s="32" t="s">
        <v>47</v>
      </c>
      <c r="J19" s="33">
        <v>516.29</v>
      </c>
      <c r="K19" s="33">
        <v>46.57</v>
      </c>
      <c r="L19" s="33"/>
      <c r="M19" s="33"/>
      <c r="N19" s="33">
        <v>562.86</v>
      </c>
      <c r="O19" s="29" t="s">
        <v>40</v>
      </c>
    </row>
    <row r="20" spans="1:15" ht="22.5" outlineLevel="2" x14ac:dyDescent="0.25">
      <c r="A20" s="25">
        <v>6</v>
      </c>
      <c r="B20" s="26">
        <v>44932</v>
      </c>
      <c r="C20" s="27" t="s">
        <v>45</v>
      </c>
      <c r="D20" s="28" t="s">
        <v>24</v>
      </c>
      <c r="E20" s="29" t="s">
        <v>48</v>
      </c>
      <c r="F20" s="30">
        <v>44961.652777777781</v>
      </c>
      <c r="G20" s="30" t="s">
        <v>26</v>
      </c>
      <c r="H20" s="31" t="s">
        <v>49</v>
      </c>
      <c r="I20" s="32" t="s">
        <v>50</v>
      </c>
      <c r="J20" s="33">
        <v>502.8</v>
      </c>
      <c r="K20" s="33">
        <v>39.93</v>
      </c>
      <c r="L20" s="33"/>
      <c r="M20" s="33"/>
      <c r="N20" s="33">
        <v>542.73</v>
      </c>
      <c r="O20" s="29" t="s">
        <v>40</v>
      </c>
    </row>
    <row r="21" spans="1:15" ht="22.5" outlineLevel="2" x14ac:dyDescent="0.25">
      <c r="A21" s="25">
        <v>31</v>
      </c>
      <c r="B21" s="26">
        <v>44984</v>
      </c>
      <c r="C21" s="27" t="s">
        <v>45</v>
      </c>
      <c r="D21" s="28" t="s">
        <v>24</v>
      </c>
      <c r="E21" s="29" t="s">
        <v>51</v>
      </c>
      <c r="F21" s="30">
        <v>44993.211805555555</v>
      </c>
      <c r="G21" s="30">
        <v>44997.506944444445</v>
      </c>
      <c r="H21" s="31" t="s">
        <v>31</v>
      </c>
      <c r="I21" s="32" t="s">
        <v>52</v>
      </c>
      <c r="J21" s="33">
        <v>2279.79</v>
      </c>
      <c r="K21" s="33">
        <v>81.19</v>
      </c>
      <c r="L21" s="33"/>
      <c r="M21" s="33"/>
      <c r="N21" s="33">
        <v>2360.98</v>
      </c>
      <c r="O21" s="29" t="s">
        <v>53</v>
      </c>
    </row>
    <row r="22" spans="1:15" ht="22.5" outlineLevel="2" x14ac:dyDescent="0.25">
      <c r="A22" s="25">
        <v>39</v>
      </c>
      <c r="B22" s="26">
        <v>45001</v>
      </c>
      <c r="C22" s="27" t="s">
        <v>45</v>
      </c>
      <c r="D22" s="28" t="s">
        <v>24</v>
      </c>
      <c r="E22" s="29" t="s">
        <v>25</v>
      </c>
      <c r="F22" s="30">
        <v>45018.25</v>
      </c>
      <c r="G22" s="30" t="s">
        <v>26</v>
      </c>
      <c r="H22" s="31" t="s">
        <v>54</v>
      </c>
      <c r="I22" s="32" t="s">
        <v>55</v>
      </c>
      <c r="J22" s="33">
        <v>519.86</v>
      </c>
      <c r="K22" s="33">
        <v>46.57</v>
      </c>
      <c r="L22" s="33"/>
      <c r="M22" s="33"/>
      <c r="N22" s="33">
        <v>566.43000000000006</v>
      </c>
      <c r="O22" s="29" t="s">
        <v>56</v>
      </c>
    </row>
    <row r="23" spans="1:15" ht="22.5" outlineLevel="2" x14ac:dyDescent="0.25">
      <c r="A23" s="25">
        <v>40</v>
      </c>
      <c r="B23" s="26">
        <v>45001</v>
      </c>
      <c r="C23" s="27" t="s">
        <v>45</v>
      </c>
      <c r="D23" s="28" t="s">
        <v>24</v>
      </c>
      <c r="E23" s="29" t="s">
        <v>30</v>
      </c>
      <c r="F23" s="30">
        <v>45020.888888888891</v>
      </c>
      <c r="G23" s="30" t="s">
        <v>26</v>
      </c>
      <c r="H23" s="31" t="s">
        <v>27</v>
      </c>
      <c r="I23" s="32" t="s">
        <v>57</v>
      </c>
      <c r="J23" s="33">
        <v>611.97</v>
      </c>
      <c r="K23" s="33">
        <v>28.37</v>
      </c>
      <c r="L23" s="33"/>
      <c r="M23" s="33"/>
      <c r="N23" s="33">
        <v>640.34</v>
      </c>
      <c r="O23" s="29" t="s">
        <v>56</v>
      </c>
    </row>
    <row r="24" spans="1:15" ht="22.5" outlineLevel="2" x14ac:dyDescent="0.25">
      <c r="A24" s="25">
        <v>66</v>
      </c>
      <c r="B24" s="26">
        <v>45056</v>
      </c>
      <c r="C24" s="27" t="s">
        <v>45</v>
      </c>
      <c r="D24" s="28" t="s">
        <v>24</v>
      </c>
      <c r="E24" s="29" t="s">
        <v>140</v>
      </c>
      <c r="F24" s="30">
        <v>45091.243055555555</v>
      </c>
      <c r="G24" s="30">
        <v>45094.524305555555</v>
      </c>
      <c r="H24" s="31" t="s">
        <v>27</v>
      </c>
      <c r="I24" s="32" t="s">
        <v>250</v>
      </c>
      <c r="J24" s="33">
        <v>1341.8</v>
      </c>
      <c r="K24" s="33">
        <v>89.86</v>
      </c>
      <c r="L24" s="33"/>
      <c r="M24" s="33"/>
      <c r="N24" s="33">
        <v>1431.6599999999999</v>
      </c>
      <c r="O24" s="29" t="s">
        <v>251</v>
      </c>
    </row>
    <row r="25" spans="1:15" outlineLevel="1" x14ac:dyDescent="0.25">
      <c r="A25" s="41"/>
      <c r="B25" s="42"/>
      <c r="C25" s="43" t="s">
        <v>200</v>
      </c>
      <c r="D25" s="35"/>
      <c r="E25" s="36"/>
      <c r="F25" s="37"/>
      <c r="G25" s="37"/>
      <c r="H25" s="38"/>
      <c r="I25" s="39"/>
      <c r="J25" s="40">
        <f>SUBTOTAL(9,J19:J24)</f>
        <v>5772.51</v>
      </c>
      <c r="K25" s="40">
        <f>SUBTOTAL(9,K19:K24)</f>
        <v>332.49</v>
      </c>
      <c r="L25" s="40">
        <f>SUBTOTAL(9,L19:L24)</f>
        <v>0</v>
      </c>
      <c r="M25" s="40">
        <f>SUBTOTAL(9,M19:M24)</f>
        <v>0</v>
      </c>
      <c r="N25" s="40">
        <f>SUBTOTAL(9,N19:N24)</f>
        <v>6105</v>
      </c>
      <c r="O25" s="36"/>
    </row>
    <row r="26" spans="1:15" ht="22.5" outlineLevel="2" x14ac:dyDescent="0.25">
      <c r="A26" s="25">
        <v>35</v>
      </c>
      <c r="B26" s="26">
        <v>44987</v>
      </c>
      <c r="C26" s="27" t="s">
        <v>58</v>
      </c>
      <c r="D26" s="28" t="s">
        <v>24</v>
      </c>
      <c r="E26" s="29" t="s">
        <v>59</v>
      </c>
      <c r="F26" s="30">
        <v>44995.784722222219</v>
      </c>
      <c r="G26" s="30" t="s">
        <v>26</v>
      </c>
      <c r="H26" s="31" t="s">
        <v>31</v>
      </c>
      <c r="I26" s="32" t="s">
        <v>60</v>
      </c>
      <c r="J26" s="33">
        <v>667.83</v>
      </c>
      <c r="K26" s="33">
        <v>39.479999999999997</v>
      </c>
      <c r="L26" s="33"/>
      <c r="M26" s="33"/>
      <c r="N26" s="33">
        <v>707.31000000000006</v>
      </c>
      <c r="O26" s="29" t="s">
        <v>36</v>
      </c>
    </row>
    <row r="27" spans="1:15" ht="22.5" outlineLevel="2" x14ac:dyDescent="0.25">
      <c r="A27" s="25">
        <v>36</v>
      </c>
      <c r="B27" s="26">
        <v>44987</v>
      </c>
      <c r="C27" s="27" t="s">
        <v>58</v>
      </c>
      <c r="D27" s="28" t="s">
        <v>24</v>
      </c>
      <c r="E27" s="29" t="s">
        <v>61</v>
      </c>
      <c r="F27" s="30">
        <v>45000.791666666664</v>
      </c>
      <c r="G27" s="30" t="s">
        <v>26</v>
      </c>
      <c r="H27" s="31" t="s">
        <v>54</v>
      </c>
      <c r="I27" s="32" t="s">
        <v>62</v>
      </c>
      <c r="J27" s="33">
        <v>1125.57</v>
      </c>
      <c r="K27" s="33">
        <v>28.37</v>
      </c>
      <c r="L27" s="33"/>
      <c r="M27" s="33"/>
      <c r="N27" s="33">
        <v>1153.9399999999998</v>
      </c>
      <c r="O27" s="29" t="s">
        <v>36</v>
      </c>
    </row>
    <row r="28" spans="1:15" outlineLevel="1" x14ac:dyDescent="0.25">
      <c r="A28" s="41"/>
      <c r="B28" s="42"/>
      <c r="C28" s="43" t="s">
        <v>201</v>
      </c>
      <c r="D28" s="35"/>
      <c r="E28" s="36"/>
      <c r="F28" s="37"/>
      <c r="G28" s="37"/>
      <c r="H28" s="38"/>
      <c r="I28" s="39"/>
      <c r="J28" s="40">
        <f>SUBTOTAL(9,J26:J27)</f>
        <v>1793.4</v>
      </c>
      <c r="K28" s="40">
        <f>SUBTOTAL(9,K26:K27)</f>
        <v>67.849999999999994</v>
      </c>
      <c r="L28" s="40">
        <f>SUBTOTAL(9,L26:L27)</f>
        <v>0</v>
      </c>
      <c r="M28" s="40">
        <f>SUBTOTAL(9,M26:M27)</f>
        <v>0</v>
      </c>
      <c r="N28" s="40">
        <f>SUBTOTAL(9,N26:N27)</f>
        <v>1861.25</v>
      </c>
      <c r="O28" s="36"/>
    </row>
    <row r="29" spans="1:15" ht="22.5" outlineLevel="2" x14ac:dyDescent="0.25">
      <c r="A29" s="25">
        <v>33</v>
      </c>
      <c r="B29" s="26">
        <v>44987</v>
      </c>
      <c r="C29" s="27" t="s">
        <v>63</v>
      </c>
      <c r="D29" s="28" t="s">
        <v>24</v>
      </c>
      <c r="E29" s="29" t="s">
        <v>64</v>
      </c>
      <c r="F29" s="30">
        <v>44997.510416666664</v>
      </c>
      <c r="G29" s="30" t="s">
        <v>26</v>
      </c>
      <c r="H29" s="31" t="s">
        <v>27</v>
      </c>
      <c r="I29" s="32" t="s">
        <v>65</v>
      </c>
      <c r="J29" s="33">
        <v>1328.38</v>
      </c>
      <c r="K29" s="33">
        <v>32.950000000000003</v>
      </c>
      <c r="L29" s="33"/>
      <c r="M29" s="33"/>
      <c r="N29" s="33">
        <v>1361.3300000000002</v>
      </c>
      <c r="O29" s="29" t="s">
        <v>36</v>
      </c>
    </row>
    <row r="30" spans="1:15" ht="22.5" outlineLevel="2" x14ac:dyDescent="0.25">
      <c r="A30" s="25">
        <v>34</v>
      </c>
      <c r="B30" s="26">
        <v>44987</v>
      </c>
      <c r="C30" s="27" t="s">
        <v>63</v>
      </c>
      <c r="D30" s="28" t="s">
        <v>24</v>
      </c>
      <c r="E30" s="29" t="s">
        <v>66</v>
      </c>
      <c r="F30" s="30">
        <v>45000.791666666664</v>
      </c>
      <c r="G30" s="30" t="s">
        <v>26</v>
      </c>
      <c r="H30" s="31" t="s">
        <v>54</v>
      </c>
      <c r="I30" s="32" t="s">
        <v>67</v>
      </c>
      <c r="J30" s="33">
        <v>1402.71</v>
      </c>
      <c r="K30" s="33">
        <v>28.37</v>
      </c>
      <c r="L30" s="33"/>
      <c r="M30" s="33"/>
      <c r="N30" s="33">
        <v>1431.08</v>
      </c>
      <c r="O30" s="29" t="s">
        <v>36</v>
      </c>
    </row>
    <row r="31" spans="1:15" outlineLevel="1" x14ac:dyDescent="0.25">
      <c r="A31" s="41"/>
      <c r="B31" s="42"/>
      <c r="C31" s="43" t="s">
        <v>202</v>
      </c>
      <c r="D31" s="35"/>
      <c r="E31" s="36"/>
      <c r="F31" s="37"/>
      <c r="G31" s="37"/>
      <c r="H31" s="38"/>
      <c r="I31" s="39"/>
      <c r="J31" s="40">
        <f>SUBTOTAL(9,J29:J30)</f>
        <v>2731.09</v>
      </c>
      <c r="K31" s="40">
        <f>SUBTOTAL(9,K29:K30)</f>
        <v>61.320000000000007</v>
      </c>
      <c r="L31" s="40">
        <f>SUBTOTAL(9,L29:L30)</f>
        <v>0</v>
      </c>
      <c r="M31" s="40">
        <f>SUBTOTAL(9,M29:M30)</f>
        <v>0</v>
      </c>
      <c r="N31" s="40">
        <f>SUBTOTAL(9,N29:N30)</f>
        <v>2792.41</v>
      </c>
      <c r="O31" s="36"/>
    </row>
    <row r="32" spans="1:15" ht="24" outlineLevel="2" x14ac:dyDescent="0.25">
      <c r="A32" s="25">
        <v>18</v>
      </c>
      <c r="B32" s="26">
        <v>44974</v>
      </c>
      <c r="C32" s="27" t="s">
        <v>68</v>
      </c>
      <c r="D32" s="28" t="s">
        <v>24</v>
      </c>
      <c r="E32" s="29" t="s">
        <v>34</v>
      </c>
      <c r="F32" s="30">
        <v>44987.659722222219</v>
      </c>
      <c r="G32" s="30">
        <v>44989.361111111109</v>
      </c>
      <c r="H32" s="31" t="s">
        <v>69</v>
      </c>
      <c r="I32" s="32" t="s">
        <v>70</v>
      </c>
      <c r="J32" s="33">
        <v>792.1</v>
      </c>
      <c r="K32" s="33">
        <v>74.94</v>
      </c>
      <c r="L32" s="33"/>
      <c r="M32" s="33"/>
      <c r="N32" s="33">
        <v>867.04</v>
      </c>
      <c r="O32" s="29" t="s">
        <v>71</v>
      </c>
    </row>
    <row r="33" spans="1:15" ht="33.75" outlineLevel="2" x14ac:dyDescent="0.25">
      <c r="A33" s="16">
        <v>58</v>
      </c>
      <c r="B33" s="17">
        <v>45042</v>
      </c>
      <c r="C33" s="18" t="s">
        <v>68</v>
      </c>
      <c r="D33" s="19" t="s">
        <v>24</v>
      </c>
      <c r="E33" s="20" t="s">
        <v>34</v>
      </c>
      <c r="F33" s="21">
        <v>45061.590277777781</v>
      </c>
      <c r="G33" s="21">
        <v>45063.888888888891</v>
      </c>
      <c r="H33" s="22" t="s">
        <v>27</v>
      </c>
      <c r="I33" s="23" t="s">
        <v>185</v>
      </c>
      <c r="J33" s="24">
        <v>1056.8</v>
      </c>
      <c r="K33" s="24">
        <v>74.94</v>
      </c>
      <c r="L33" s="24"/>
      <c r="M33" s="24"/>
      <c r="N33" s="24">
        <v>1131.74</v>
      </c>
      <c r="O33" s="20" t="s">
        <v>186</v>
      </c>
    </row>
    <row r="34" spans="1:15" outlineLevel="1" x14ac:dyDescent="0.25">
      <c r="A34" s="41"/>
      <c r="B34" s="42"/>
      <c r="C34" s="43" t="s">
        <v>187</v>
      </c>
      <c r="D34" s="35"/>
      <c r="E34" s="36"/>
      <c r="F34" s="37"/>
      <c r="G34" s="37"/>
      <c r="H34" s="38"/>
      <c r="I34" s="39"/>
      <c r="J34" s="40">
        <f>SUBTOTAL(9,J32:J33)</f>
        <v>1848.9</v>
      </c>
      <c r="K34" s="40">
        <f>SUBTOTAL(9,K32:K33)</f>
        <v>149.88</v>
      </c>
      <c r="L34" s="40">
        <f>SUBTOTAL(9,L32:L33)</f>
        <v>0</v>
      </c>
      <c r="M34" s="40">
        <f>SUBTOTAL(9,M32:M33)</f>
        <v>0</v>
      </c>
      <c r="N34" s="40">
        <f>SUBTOTAL(9,N32:N33)</f>
        <v>1998.78</v>
      </c>
      <c r="O34" s="36"/>
    </row>
    <row r="35" spans="1:15" ht="22.5" outlineLevel="2" x14ac:dyDescent="0.25">
      <c r="A35" s="25">
        <v>9</v>
      </c>
      <c r="B35" s="26">
        <v>44932</v>
      </c>
      <c r="C35" s="27" t="s">
        <v>72</v>
      </c>
      <c r="D35" s="28" t="s">
        <v>24</v>
      </c>
      <c r="E35" s="29" t="s">
        <v>38</v>
      </c>
      <c r="F35" s="30">
        <v>44958.569444444445</v>
      </c>
      <c r="G35" s="30">
        <v>44959.875</v>
      </c>
      <c r="H35" s="31" t="s">
        <v>27</v>
      </c>
      <c r="I35" s="32" t="s">
        <v>39</v>
      </c>
      <c r="J35" s="33">
        <v>1032.5899999999999</v>
      </c>
      <c r="K35" s="33">
        <v>86.5</v>
      </c>
      <c r="L35" s="33"/>
      <c r="M35" s="33"/>
      <c r="N35" s="33">
        <v>1119.0899999999999</v>
      </c>
      <c r="O35" s="29" t="s">
        <v>40</v>
      </c>
    </row>
    <row r="36" spans="1:15" outlineLevel="1" x14ac:dyDescent="0.25">
      <c r="A36" s="41"/>
      <c r="B36" s="42"/>
      <c r="C36" s="43" t="s">
        <v>203</v>
      </c>
      <c r="D36" s="35"/>
      <c r="E36" s="36"/>
      <c r="F36" s="37"/>
      <c r="G36" s="37"/>
      <c r="H36" s="38"/>
      <c r="I36" s="39"/>
      <c r="J36" s="40">
        <f>SUBTOTAL(9,J35:J35)</f>
        <v>1032.5899999999999</v>
      </c>
      <c r="K36" s="40">
        <f>SUBTOTAL(9,K35:K35)</f>
        <v>86.5</v>
      </c>
      <c r="L36" s="40">
        <f>SUBTOTAL(9,L35:L35)</f>
        <v>0</v>
      </c>
      <c r="M36" s="40">
        <f>SUBTOTAL(9,M35:M35)</f>
        <v>0</v>
      </c>
      <c r="N36" s="40">
        <f>SUBTOTAL(9,N35:N35)</f>
        <v>1119.0899999999999</v>
      </c>
      <c r="O36" s="36"/>
    </row>
    <row r="37" spans="1:15" ht="24" outlineLevel="2" x14ac:dyDescent="0.25">
      <c r="A37" s="25">
        <v>21</v>
      </c>
      <c r="B37" s="26">
        <v>44974</v>
      </c>
      <c r="C37" s="27" t="s">
        <v>73</v>
      </c>
      <c r="D37" s="28" t="s">
        <v>24</v>
      </c>
      <c r="E37" s="29" t="s">
        <v>74</v>
      </c>
      <c r="F37" s="30">
        <v>44984.739583333336</v>
      </c>
      <c r="G37" s="30">
        <v>44985.819444444445</v>
      </c>
      <c r="H37" s="31" t="s">
        <v>75</v>
      </c>
      <c r="I37" s="32" t="s">
        <v>76</v>
      </c>
      <c r="J37" s="33">
        <v>1594.79</v>
      </c>
      <c r="K37" s="33">
        <v>79.52</v>
      </c>
      <c r="L37" s="33"/>
      <c r="M37" s="33"/>
      <c r="N37" s="33">
        <v>1674.31</v>
      </c>
      <c r="O37" s="29" t="s">
        <v>77</v>
      </c>
    </row>
    <row r="38" spans="1:15" ht="24" outlineLevel="2" x14ac:dyDescent="0.25">
      <c r="A38" s="25">
        <v>22</v>
      </c>
      <c r="B38" s="26">
        <v>44974</v>
      </c>
      <c r="C38" s="27" t="s">
        <v>73</v>
      </c>
      <c r="D38" s="28" t="s">
        <v>24</v>
      </c>
      <c r="E38" s="29" t="s">
        <v>25</v>
      </c>
      <c r="F38" s="30">
        <v>44987.826388888891</v>
      </c>
      <c r="G38" s="30" t="s">
        <v>26</v>
      </c>
      <c r="H38" s="31" t="s">
        <v>78</v>
      </c>
      <c r="I38" s="32" t="s">
        <v>79</v>
      </c>
      <c r="J38" s="33">
        <v>431.2</v>
      </c>
      <c r="K38" s="33">
        <v>46.57</v>
      </c>
      <c r="L38" s="33"/>
      <c r="M38" s="33"/>
      <c r="N38" s="33">
        <v>477.77</v>
      </c>
      <c r="O38" s="29" t="s">
        <v>71</v>
      </c>
    </row>
    <row r="39" spans="1:15" ht="24" outlineLevel="2" x14ac:dyDescent="0.25">
      <c r="A39" s="25">
        <v>23</v>
      </c>
      <c r="B39" s="26">
        <v>44974</v>
      </c>
      <c r="C39" s="27" t="s">
        <v>73</v>
      </c>
      <c r="D39" s="28" t="s">
        <v>24</v>
      </c>
      <c r="E39" s="29" t="s">
        <v>30</v>
      </c>
      <c r="F39" s="30">
        <v>44990.826388888891</v>
      </c>
      <c r="G39" s="30" t="s">
        <v>26</v>
      </c>
      <c r="H39" s="31" t="s">
        <v>31</v>
      </c>
      <c r="I39" s="32" t="s">
        <v>80</v>
      </c>
      <c r="J39" s="33">
        <v>439.03</v>
      </c>
      <c r="K39" s="33">
        <v>28.37</v>
      </c>
      <c r="L39" s="33"/>
      <c r="M39" s="33"/>
      <c r="N39" s="33">
        <v>467.4</v>
      </c>
      <c r="O39" s="29" t="s">
        <v>71</v>
      </c>
    </row>
    <row r="40" spans="1:15" ht="24" outlineLevel="2" x14ac:dyDescent="0.25">
      <c r="A40" s="16">
        <v>24</v>
      </c>
      <c r="B40" s="17">
        <v>44974</v>
      </c>
      <c r="C40" s="18" t="s">
        <v>73</v>
      </c>
      <c r="D40" s="19" t="s">
        <v>24</v>
      </c>
      <c r="E40" s="20" t="s">
        <v>38</v>
      </c>
      <c r="F40" s="21">
        <v>45000.40625</v>
      </c>
      <c r="G40" s="21">
        <v>45001.850694444445</v>
      </c>
      <c r="H40" s="22" t="s">
        <v>81</v>
      </c>
      <c r="I40" s="23" t="s">
        <v>82</v>
      </c>
      <c r="J40" s="24">
        <v>1274</v>
      </c>
      <c r="K40" s="24">
        <v>88.86</v>
      </c>
      <c r="L40" s="24"/>
      <c r="M40" s="24"/>
      <c r="N40" s="24">
        <v>1362.86</v>
      </c>
      <c r="O40" s="20" t="s">
        <v>83</v>
      </c>
    </row>
    <row r="41" spans="1:15" outlineLevel="1" x14ac:dyDescent="0.25">
      <c r="A41" s="41"/>
      <c r="B41" s="42"/>
      <c r="C41" s="43" t="s">
        <v>204</v>
      </c>
      <c r="D41" s="35"/>
      <c r="E41" s="36"/>
      <c r="F41" s="37"/>
      <c r="G41" s="37"/>
      <c r="H41" s="38"/>
      <c r="I41" s="39"/>
      <c r="J41" s="40">
        <f>SUBTOTAL(9,J37:J40)</f>
        <v>3739.02</v>
      </c>
      <c r="K41" s="40">
        <f>SUBTOTAL(9,K37:K40)</f>
        <v>243.32</v>
      </c>
      <c r="L41" s="40">
        <f>SUBTOTAL(9,L37:L40)</f>
        <v>0</v>
      </c>
      <c r="M41" s="40">
        <f>SUBTOTAL(9,M37:M40)</f>
        <v>0</v>
      </c>
      <c r="N41" s="40">
        <f>SUBTOTAL(9,N37:N40)</f>
        <v>3982.34</v>
      </c>
      <c r="O41" s="36"/>
    </row>
    <row r="42" spans="1:15" ht="22.5" outlineLevel="2" x14ac:dyDescent="0.25">
      <c r="A42" s="25">
        <v>4</v>
      </c>
      <c r="B42" s="26">
        <v>44932</v>
      </c>
      <c r="C42" s="27" t="s">
        <v>84</v>
      </c>
      <c r="D42" s="28" t="s">
        <v>24</v>
      </c>
      <c r="E42" s="29" t="s">
        <v>38</v>
      </c>
      <c r="F42" s="30">
        <v>44955.850694444445</v>
      </c>
      <c r="G42" s="30">
        <v>44958.854166666664</v>
      </c>
      <c r="H42" s="31" t="s">
        <v>31</v>
      </c>
      <c r="I42" s="32" t="s">
        <v>85</v>
      </c>
      <c r="J42" s="33">
        <v>987.71</v>
      </c>
      <c r="K42" s="33">
        <v>86.5</v>
      </c>
      <c r="L42" s="33"/>
      <c r="M42" s="33"/>
      <c r="N42" s="33">
        <v>1074.21</v>
      </c>
      <c r="O42" s="29" t="s">
        <v>43</v>
      </c>
    </row>
    <row r="43" spans="1:15" outlineLevel="1" x14ac:dyDescent="0.25">
      <c r="A43" s="41"/>
      <c r="B43" s="42"/>
      <c r="C43" s="43" t="s">
        <v>205</v>
      </c>
      <c r="D43" s="35"/>
      <c r="E43" s="36"/>
      <c r="F43" s="37"/>
      <c r="G43" s="37"/>
      <c r="H43" s="38"/>
      <c r="I43" s="39"/>
      <c r="J43" s="40">
        <f>SUBTOTAL(9,J42:J42)</f>
        <v>987.71</v>
      </c>
      <c r="K43" s="40">
        <f>SUBTOTAL(9,K42:K42)</f>
        <v>86.5</v>
      </c>
      <c r="L43" s="40">
        <f>SUBTOTAL(9,L42:L42)</f>
        <v>0</v>
      </c>
      <c r="M43" s="40">
        <f>SUBTOTAL(9,M42:M42)</f>
        <v>0</v>
      </c>
      <c r="N43" s="40">
        <f>SUBTOTAL(9,N42:N42)</f>
        <v>1074.21</v>
      </c>
      <c r="O43" s="36"/>
    </row>
    <row r="44" spans="1:15" ht="24" outlineLevel="2" x14ac:dyDescent="0.25">
      <c r="A44" s="25">
        <v>10</v>
      </c>
      <c r="B44" s="26">
        <v>44937</v>
      </c>
      <c r="C44" s="27" t="s">
        <v>86</v>
      </c>
      <c r="D44" s="28" t="s">
        <v>24</v>
      </c>
      <c r="E44" s="29" t="s">
        <v>46</v>
      </c>
      <c r="F44" s="30">
        <v>44958.569444444445</v>
      </c>
      <c r="G44" s="30" t="s">
        <v>26</v>
      </c>
      <c r="H44" s="31" t="s">
        <v>49</v>
      </c>
      <c r="I44" s="32" t="s">
        <v>87</v>
      </c>
      <c r="J44" s="33">
        <v>516.29</v>
      </c>
      <c r="K44" s="33">
        <v>46.57</v>
      </c>
      <c r="L44" s="33"/>
      <c r="M44" s="33"/>
      <c r="N44" s="33">
        <v>562.86</v>
      </c>
      <c r="O44" s="29" t="s">
        <v>40</v>
      </c>
    </row>
    <row r="45" spans="1:15" ht="24" outlineLevel="2" x14ac:dyDescent="0.25">
      <c r="A45" s="16">
        <v>11</v>
      </c>
      <c r="B45" s="17">
        <v>44937</v>
      </c>
      <c r="C45" s="18" t="s">
        <v>86</v>
      </c>
      <c r="D45" s="19" t="s">
        <v>24</v>
      </c>
      <c r="E45" s="20" t="s">
        <v>48</v>
      </c>
      <c r="F45" s="21">
        <v>44960.336805555555</v>
      </c>
      <c r="G45" s="21" t="s">
        <v>26</v>
      </c>
      <c r="H45" s="22" t="s">
        <v>31</v>
      </c>
      <c r="I45" s="23" t="s">
        <v>88</v>
      </c>
      <c r="J45" s="24">
        <v>493.85</v>
      </c>
      <c r="K45" s="24">
        <v>39.93</v>
      </c>
      <c r="L45" s="24"/>
      <c r="M45" s="24"/>
      <c r="N45" s="24">
        <v>533.78</v>
      </c>
      <c r="O45" s="20" t="s">
        <v>40</v>
      </c>
    </row>
    <row r="46" spans="1:15" ht="24" outlineLevel="2" x14ac:dyDescent="0.25">
      <c r="A46" s="16">
        <v>82</v>
      </c>
      <c r="B46" s="17">
        <v>45077</v>
      </c>
      <c r="C46" s="18" t="s">
        <v>86</v>
      </c>
      <c r="D46" s="19" t="s">
        <v>24</v>
      </c>
      <c r="E46" s="20" t="s">
        <v>170</v>
      </c>
      <c r="F46" s="21">
        <v>45132.809027777781</v>
      </c>
      <c r="G46" s="21">
        <v>45136.15625</v>
      </c>
      <c r="H46" s="22" t="s">
        <v>31</v>
      </c>
      <c r="I46" s="23" t="s">
        <v>254</v>
      </c>
      <c r="J46" s="24">
        <v>1983.4</v>
      </c>
      <c r="K46" s="24">
        <v>90.04</v>
      </c>
      <c r="L46" s="24"/>
      <c r="M46" s="24"/>
      <c r="N46" s="24">
        <v>2073.44</v>
      </c>
      <c r="O46" s="20" t="s">
        <v>255</v>
      </c>
    </row>
    <row r="47" spans="1:15" outlineLevel="1" x14ac:dyDescent="0.25">
      <c r="A47" s="41"/>
      <c r="B47" s="42"/>
      <c r="C47" s="43" t="s">
        <v>206</v>
      </c>
      <c r="D47" s="35"/>
      <c r="E47" s="36"/>
      <c r="F47" s="37"/>
      <c r="G47" s="37"/>
      <c r="H47" s="38"/>
      <c r="I47" s="39"/>
      <c r="J47" s="40">
        <f>SUBTOTAL(9,J44:J46)</f>
        <v>2993.54</v>
      </c>
      <c r="K47" s="40">
        <f>SUBTOTAL(9,K44:K46)</f>
        <v>176.54000000000002</v>
      </c>
      <c r="L47" s="40">
        <f>SUBTOTAL(9,L44:L46)</f>
        <v>0</v>
      </c>
      <c r="M47" s="40">
        <f>SUBTOTAL(9,M44:M46)</f>
        <v>0</v>
      </c>
      <c r="N47" s="40">
        <f>SUBTOTAL(9,N44:N46)</f>
        <v>3170.08</v>
      </c>
      <c r="O47" s="36"/>
    </row>
    <row r="48" spans="1:15" ht="22.5" outlineLevel="2" x14ac:dyDescent="0.25">
      <c r="A48" s="25">
        <v>2</v>
      </c>
      <c r="B48" s="26">
        <v>44932</v>
      </c>
      <c r="C48" s="27" t="s">
        <v>89</v>
      </c>
      <c r="D48" s="28" t="s">
        <v>24</v>
      </c>
      <c r="E48" s="29" t="s">
        <v>38</v>
      </c>
      <c r="F48" s="30">
        <v>44954.569444444445</v>
      </c>
      <c r="G48" s="30">
        <v>44958.875</v>
      </c>
      <c r="H48" s="31" t="s">
        <v>27</v>
      </c>
      <c r="I48" s="32" t="s">
        <v>90</v>
      </c>
      <c r="J48" s="33">
        <v>1109.8699999999999</v>
      </c>
      <c r="K48" s="33">
        <v>86.5</v>
      </c>
      <c r="L48" s="33"/>
      <c r="M48" s="33"/>
      <c r="N48" s="33">
        <v>1196.3699999999999</v>
      </c>
      <c r="O48" s="29" t="s">
        <v>43</v>
      </c>
    </row>
    <row r="49" spans="1:15" outlineLevel="1" x14ac:dyDescent="0.25">
      <c r="A49" s="41"/>
      <c r="B49" s="42"/>
      <c r="C49" s="43" t="s">
        <v>207</v>
      </c>
      <c r="D49" s="35"/>
      <c r="E49" s="36"/>
      <c r="F49" s="37"/>
      <c r="G49" s="37"/>
      <c r="H49" s="38"/>
      <c r="I49" s="39"/>
      <c r="J49" s="40">
        <f>SUBTOTAL(9,J48:J48)</f>
        <v>1109.8699999999999</v>
      </c>
      <c r="K49" s="40">
        <f>SUBTOTAL(9,K48:K48)</f>
        <v>86.5</v>
      </c>
      <c r="L49" s="40">
        <f>SUBTOTAL(9,L48:L48)</f>
        <v>0</v>
      </c>
      <c r="M49" s="40">
        <f>SUBTOTAL(9,M48:M48)</f>
        <v>0</v>
      </c>
      <c r="N49" s="40">
        <f>SUBTOTAL(9,N48:N48)</f>
        <v>1196.3699999999999</v>
      </c>
      <c r="O49" s="36"/>
    </row>
    <row r="50" spans="1:15" x14ac:dyDescent="0.25">
      <c r="A50" s="41"/>
      <c r="B50" s="42"/>
      <c r="C50" s="43" t="s">
        <v>13</v>
      </c>
      <c r="D50" s="35"/>
      <c r="E50" s="36"/>
      <c r="F50" s="37"/>
      <c r="G50" s="37"/>
      <c r="H50" s="38"/>
      <c r="I50" s="39"/>
      <c r="J50" s="40">
        <f>SUBTOTAL(9,J6:J48)</f>
        <v>28805.839999999997</v>
      </c>
      <c r="K50" s="40">
        <f>SUBTOTAL(9,K6:K48)</f>
        <v>1775.2199999999998</v>
      </c>
      <c r="L50" s="40">
        <f>SUBTOTAL(9,L6:L48)</f>
        <v>0</v>
      </c>
      <c r="M50" s="40">
        <f>SUBTOTAL(9,M6:M48)</f>
        <v>0</v>
      </c>
      <c r="N50" s="40">
        <f>SUBTOTAL(9,N6:N48)</f>
        <v>30581.060000000005</v>
      </c>
      <c r="O50" s="36"/>
    </row>
    <row r="51" spans="1:15" ht="9.75" customHeight="1" x14ac:dyDescent="0.25">
      <c r="A51" s="6"/>
      <c r="B51" s="6"/>
      <c r="C51" s="7"/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25">
      <c r="A52" s="6"/>
      <c r="B52" s="6"/>
      <c r="C52" s="7"/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25">
      <c r="A53" s="45" t="s">
        <v>11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</row>
    <row r="54" spans="1:15" hidden="1" x14ac:dyDescent="0.25"/>
    <row r="55" spans="1:15" ht="24" x14ac:dyDescent="0.25">
      <c r="A55" s="2" t="s">
        <v>1</v>
      </c>
      <c r="B55" s="2" t="s">
        <v>20</v>
      </c>
      <c r="C55" s="2" t="s">
        <v>2</v>
      </c>
      <c r="D55" s="2" t="s">
        <v>3</v>
      </c>
      <c r="E55" s="4" t="s">
        <v>4</v>
      </c>
      <c r="F55" s="4" t="s">
        <v>5</v>
      </c>
      <c r="G55" s="4" t="s">
        <v>6</v>
      </c>
      <c r="H55" s="4" t="s">
        <v>7</v>
      </c>
      <c r="I55" s="4" t="s">
        <v>8</v>
      </c>
      <c r="J55" s="4" t="s">
        <v>16</v>
      </c>
      <c r="K55" s="4" t="s">
        <v>17</v>
      </c>
      <c r="L55" s="4" t="s">
        <v>18</v>
      </c>
      <c r="M55" s="4" t="s">
        <v>19</v>
      </c>
      <c r="N55" s="5" t="s">
        <v>9</v>
      </c>
      <c r="O55" s="3" t="s">
        <v>12</v>
      </c>
    </row>
    <row r="56" spans="1:15" ht="22.5" outlineLevel="2" x14ac:dyDescent="0.25">
      <c r="A56" s="16">
        <v>72</v>
      </c>
      <c r="B56" s="17">
        <v>45065</v>
      </c>
      <c r="C56" s="18" t="s">
        <v>234</v>
      </c>
      <c r="D56" s="19" t="s">
        <v>92</v>
      </c>
      <c r="E56" s="20" t="s">
        <v>235</v>
      </c>
      <c r="F56" s="21">
        <v>45070.788194444445</v>
      </c>
      <c r="G56" s="21" t="s">
        <v>26</v>
      </c>
      <c r="H56" s="22" t="s">
        <v>54</v>
      </c>
      <c r="I56" s="23" t="s">
        <v>236</v>
      </c>
      <c r="J56" s="24">
        <v>1101</v>
      </c>
      <c r="K56" s="24">
        <v>42.76</v>
      </c>
      <c r="L56" s="24"/>
      <c r="M56" s="24"/>
      <c r="N56" s="24">
        <v>1143.76</v>
      </c>
      <c r="O56" s="20" t="s">
        <v>237</v>
      </c>
    </row>
    <row r="57" spans="1:15" ht="22.5" outlineLevel="2" x14ac:dyDescent="0.25">
      <c r="A57" s="25">
        <v>73</v>
      </c>
      <c r="B57" s="26">
        <v>45065</v>
      </c>
      <c r="C57" s="27" t="s">
        <v>234</v>
      </c>
      <c r="D57" s="28" t="s">
        <v>92</v>
      </c>
      <c r="E57" s="29" t="s">
        <v>61</v>
      </c>
      <c r="F57" s="30">
        <v>45072.46875</v>
      </c>
      <c r="G57" s="30" t="s">
        <v>26</v>
      </c>
      <c r="H57" s="31" t="s">
        <v>31</v>
      </c>
      <c r="I57" s="32" t="s">
        <v>238</v>
      </c>
      <c r="J57" s="33">
        <v>1386</v>
      </c>
      <c r="K57" s="33">
        <v>58</v>
      </c>
      <c r="L57" s="33"/>
      <c r="M57" s="33"/>
      <c r="N57" s="33">
        <v>1444</v>
      </c>
      <c r="O57" s="29" t="s">
        <v>237</v>
      </c>
    </row>
    <row r="58" spans="1:15" outlineLevel="1" x14ac:dyDescent="0.25">
      <c r="A58" s="41"/>
      <c r="B58" s="42"/>
      <c r="C58" s="43" t="s">
        <v>256</v>
      </c>
      <c r="D58" s="35"/>
      <c r="E58" s="36"/>
      <c r="F58" s="37"/>
      <c r="G58" s="37"/>
      <c r="H58" s="38"/>
      <c r="I58" s="39"/>
      <c r="J58" s="40">
        <f>SUBTOTAL(9,J56:J57)</f>
        <v>2487</v>
      </c>
      <c r="K58" s="40">
        <f>SUBTOTAL(9,K56:K57)</f>
        <v>100.75999999999999</v>
      </c>
      <c r="L58" s="40">
        <f>SUBTOTAL(9,L56:L57)</f>
        <v>0</v>
      </c>
      <c r="M58" s="40">
        <f>SUBTOTAL(9,M56:M57)</f>
        <v>0</v>
      </c>
      <c r="N58" s="40">
        <f>SUBTOTAL(9,N56:N57)</f>
        <v>2587.7600000000002</v>
      </c>
      <c r="O58" s="36"/>
    </row>
    <row r="59" spans="1:15" ht="24" outlineLevel="2" x14ac:dyDescent="0.25">
      <c r="A59" s="25">
        <v>80</v>
      </c>
      <c r="B59" s="26">
        <v>45077</v>
      </c>
      <c r="C59" s="27" t="s">
        <v>244</v>
      </c>
      <c r="D59" s="28" t="s">
        <v>100</v>
      </c>
      <c r="E59" s="29" t="s">
        <v>245</v>
      </c>
      <c r="F59" s="30">
        <v>45083.322916666664</v>
      </c>
      <c r="G59" s="30" t="s">
        <v>26</v>
      </c>
      <c r="H59" s="31" t="s">
        <v>31</v>
      </c>
      <c r="I59" s="32" t="s">
        <v>246</v>
      </c>
      <c r="J59" s="33">
        <v>2249.9</v>
      </c>
      <c r="K59" s="33">
        <v>29.63</v>
      </c>
      <c r="L59" s="33"/>
      <c r="M59" s="33"/>
      <c r="N59" s="33">
        <v>2279.5300000000002</v>
      </c>
      <c r="O59" s="29" t="s">
        <v>247</v>
      </c>
    </row>
    <row r="60" spans="1:15" ht="24" outlineLevel="2" x14ac:dyDescent="0.25">
      <c r="A60" s="25">
        <v>81</v>
      </c>
      <c r="B60" s="26">
        <v>45077</v>
      </c>
      <c r="C60" s="27" t="s">
        <v>244</v>
      </c>
      <c r="D60" s="28" t="s">
        <v>100</v>
      </c>
      <c r="E60" s="29" t="s">
        <v>248</v>
      </c>
      <c r="F60" s="30">
        <v>45084.465277777781</v>
      </c>
      <c r="G60" s="30" t="s">
        <v>26</v>
      </c>
      <c r="H60" s="31" t="s">
        <v>27</v>
      </c>
      <c r="I60" s="32" t="s">
        <v>249</v>
      </c>
      <c r="J60" s="33">
        <v>1411.9</v>
      </c>
      <c r="K60" s="33">
        <v>46.57</v>
      </c>
      <c r="L60" s="33"/>
      <c r="M60" s="33"/>
      <c r="N60" s="33">
        <v>1458.47</v>
      </c>
      <c r="O60" s="29" t="s">
        <v>247</v>
      </c>
    </row>
    <row r="61" spans="1:15" outlineLevel="1" x14ac:dyDescent="0.25">
      <c r="A61" s="41"/>
      <c r="B61" s="42"/>
      <c r="C61" s="43" t="s">
        <v>257</v>
      </c>
      <c r="D61" s="35"/>
      <c r="E61" s="36"/>
      <c r="F61" s="37"/>
      <c r="G61" s="37"/>
      <c r="H61" s="38"/>
      <c r="I61" s="39"/>
      <c r="J61" s="40">
        <f>SUBTOTAL(9,J59:J60)</f>
        <v>3661.8</v>
      </c>
      <c r="K61" s="40">
        <f>SUBTOTAL(9,K59:K60)</f>
        <v>76.2</v>
      </c>
      <c r="L61" s="40">
        <f>SUBTOTAL(9,L59:L60)</f>
        <v>0</v>
      </c>
      <c r="M61" s="40">
        <f>SUBTOTAL(9,M59:M60)</f>
        <v>0</v>
      </c>
      <c r="N61" s="40">
        <f>SUBTOTAL(9,N59:N60)</f>
        <v>3738</v>
      </c>
      <c r="O61" s="36"/>
    </row>
    <row r="62" spans="1:15" ht="33.75" outlineLevel="2" x14ac:dyDescent="0.25">
      <c r="A62" s="25">
        <v>71</v>
      </c>
      <c r="B62" s="26">
        <v>45065</v>
      </c>
      <c r="C62" s="27" t="s">
        <v>230</v>
      </c>
      <c r="D62" s="28" t="s">
        <v>100</v>
      </c>
      <c r="E62" s="29" t="s">
        <v>231</v>
      </c>
      <c r="F62" s="30">
        <v>45089.378472222219</v>
      </c>
      <c r="G62" s="30">
        <v>45092.493055555555</v>
      </c>
      <c r="H62" s="31" t="s">
        <v>27</v>
      </c>
      <c r="I62" s="32" t="s">
        <v>232</v>
      </c>
      <c r="J62" s="33">
        <v>965.8</v>
      </c>
      <c r="K62" s="33">
        <v>88.86</v>
      </c>
      <c r="L62" s="33"/>
      <c r="M62" s="33"/>
      <c r="N62" s="33">
        <v>1054.6599999999999</v>
      </c>
      <c r="O62" s="29" t="s">
        <v>233</v>
      </c>
    </row>
    <row r="63" spans="1:15" outlineLevel="1" x14ac:dyDescent="0.25">
      <c r="A63" s="41"/>
      <c r="B63" s="42"/>
      <c r="C63" s="43" t="s">
        <v>258</v>
      </c>
      <c r="D63" s="35"/>
      <c r="E63" s="36"/>
      <c r="F63" s="37"/>
      <c r="G63" s="37"/>
      <c r="H63" s="38"/>
      <c r="I63" s="39"/>
      <c r="J63" s="40">
        <f>SUBTOTAL(9,J62:J62)</f>
        <v>965.8</v>
      </c>
      <c r="K63" s="40">
        <f>SUBTOTAL(9,K62:K62)</f>
        <v>88.86</v>
      </c>
      <c r="L63" s="40">
        <f>SUBTOTAL(9,L62:L62)</f>
        <v>0</v>
      </c>
      <c r="M63" s="40">
        <f>SUBTOTAL(9,M62:M62)</f>
        <v>0</v>
      </c>
      <c r="N63" s="40">
        <f>SUBTOTAL(9,N62:N62)</f>
        <v>1054.6599999999999</v>
      </c>
      <c r="O63" s="36"/>
    </row>
    <row r="64" spans="1:15" ht="33.75" outlineLevel="2" x14ac:dyDescent="0.25">
      <c r="A64" s="25">
        <v>13</v>
      </c>
      <c r="B64" s="26">
        <v>44951</v>
      </c>
      <c r="C64" s="27" t="s">
        <v>91</v>
      </c>
      <c r="D64" s="28" t="s">
        <v>92</v>
      </c>
      <c r="E64" s="29" t="s">
        <v>93</v>
      </c>
      <c r="F64" s="30">
        <v>44963.215277777781</v>
      </c>
      <c r="G64" s="30">
        <v>44966.635416666664</v>
      </c>
      <c r="H64" s="31" t="s">
        <v>31</v>
      </c>
      <c r="I64" s="32" t="s">
        <v>94</v>
      </c>
      <c r="J64" s="33">
        <v>4744</v>
      </c>
      <c r="K64" s="33">
        <v>86.5</v>
      </c>
      <c r="L64" s="33"/>
      <c r="M64" s="33"/>
      <c r="N64" s="33">
        <v>4830.5</v>
      </c>
      <c r="O64" s="29" t="s">
        <v>95</v>
      </c>
    </row>
    <row r="65" spans="1:15" ht="22.5" outlineLevel="2" x14ac:dyDescent="0.25">
      <c r="A65" s="25">
        <v>70</v>
      </c>
      <c r="B65" s="26">
        <v>45061</v>
      </c>
      <c r="C65" s="27" t="s">
        <v>91</v>
      </c>
      <c r="D65" s="28" t="s">
        <v>92</v>
      </c>
      <c r="E65" s="29" t="s">
        <v>25</v>
      </c>
      <c r="F65" s="30">
        <v>45062.21875</v>
      </c>
      <c r="G65" s="30" t="s">
        <v>26</v>
      </c>
      <c r="H65" s="31" t="s">
        <v>31</v>
      </c>
      <c r="I65" s="32" t="s">
        <v>228</v>
      </c>
      <c r="J65" s="33">
        <v>1936.9</v>
      </c>
      <c r="K65" s="33">
        <v>46.57</v>
      </c>
      <c r="L65" s="33"/>
      <c r="M65" s="33"/>
      <c r="N65" s="33">
        <v>1983.47</v>
      </c>
      <c r="O65" s="29" t="s">
        <v>229</v>
      </c>
    </row>
    <row r="66" spans="1:15" outlineLevel="1" x14ac:dyDescent="0.25">
      <c r="A66" s="41"/>
      <c r="B66" s="42"/>
      <c r="C66" s="43" t="s">
        <v>208</v>
      </c>
      <c r="D66" s="35"/>
      <c r="E66" s="36"/>
      <c r="F66" s="37"/>
      <c r="G66" s="37"/>
      <c r="H66" s="38"/>
      <c r="I66" s="39"/>
      <c r="J66" s="40">
        <f>SUBTOTAL(9,J64:J65)</f>
        <v>6680.9</v>
      </c>
      <c r="K66" s="40">
        <f>SUBTOTAL(9,K64:K65)</f>
        <v>133.07</v>
      </c>
      <c r="L66" s="40">
        <f>SUBTOTAL(9,L64:L65)</f>
        <v>0</v>
      </c>
      <c r="M66" s="40">
        <f>SUBTOTAL(9,M64:M65)</f>
        <v>0</v>
      </c>
      <c r="N66" s="40">
        <f>SUBTOTAL(9,N64:N65)</f>
        <v>6813.97</v>
      </c>
      <c r="O66" s="36"/>
    </row>
    <row r="67" spans="1:15" ht="24" outlineLevel="2" x14ac:dyDescent="0.25">
      <c r="A67" s="25">
        <v>27</v>
      </c>
      <c r="B67" s="26">
        <v>44980</v>
      </c>
      <c r="C67" s="27" t="s">
        <v>96</v>
      </c>
      <c r="D67" s="28" t="s">
        <v>92</v>
      </c>
      <c r="E67" s="29" t="s">
        <v>97</v>
      </c>
      <c r="F67" s="30">
        <v>44999.486111111109</v>
      </c>
      <c r="G67" s="30">
        <v>45002.322916666664</v>
      </c>
      <c r="H67" s="31" t="s">
        <v>31</v>
      </c>
      <c r="I67" s="32" t="s">
        <v>98</v>
      </c>
      <c r="J67" s="33">
        <v>944.29</v>
      </c>
      <c r="K67" s="33">
        <v>82.51</v>
      </c>
      <c r="L67" s="33"/>
      <c r="M67" s="33"/>
      <c r="N67" s="33">
        <v>1026.8</v>
      </c>
      <c r="O67" s="29" t="s">
        <v>83</v>
      </c>
    </row>
    <row r="68" spans="1:15" ht="33.75" outlineLevel="2" x14ac:dyDescent="0.25">
      <c r="A68" s="25">
        <v>64</v>
      </c>
      <c r="B68" s="26">
        <v>45054</v>
      </c>
      <c r="C68" s="27" t="s">
        <v>96</v>
      </c>
      <c r="D68" s="28" t="s">
        <v>92</v>
      </c>
      <c r="E68" s="29" t="s">
        <v>218</v>
      </c>
      <c r="F68" s="30">
        <v>45074.427083333336</v>
      </c>
      <c r="G68" s="30" t="s">
        <v>26</v>
      </c>
      <c r="H68" s="31" t="s">
        <v>31</v>
      </c>
      <c r="I68" s="32" t="s">
        <v>219</v>
      </c>
      <c r="J68" s="33">
        <v>739</v>
      </c>
      <c r="K68" s="33">
        <v>45.6</v>
      </c>
      <c r="L68" s="33"/>
      <c r="M68" s="33"/>
      <c r="N68" s="33">
        <v>784.6</v>
      </c>
      <c r="O68" s="29" t="s">
        <v>220</v>
      </c>
    </row>
    <row r="69" spans="1:15" ht="33.75" outlineLevel="2" x14ac:dyDescent="0.25">
      <c r="A69" s="25">
        <v>65</v>
      </c>
      <c r="B69" s="26">
        <v>45054</v>
      </c>
      <c r="C69" s="27" t="s">
        <v>96</v>
      </c>
      <c r="D69" s="28" t="s">
        <v>92</v>
      </c>
      <c r="E69" s="29" t="s">
        <v>221</v>
      </c>
      <c r="F69" s="30">
        <v>45079.527777777781</v>
      </c>
      <c r="G69" s="30" t="s">
        <v>26</v>
      </c>
      <c r="H69" s="31" t="s">
        <v>27</v>
      </c>
      <c r="I69" s="32" t="s">
        <v>222</v>
      </c>
      <c r="J69" s="33">
        <v>874.9</v>
      </c>
      <c r="K69" s="33">
        <v>34.619999999999997</v>
      </c>
      <c r="L69" s="33"/>
      <c r="M69" s="33"/>
      <c r="N69" s="33">
        <v>909.52</v>
      </c>
      <c r="O69" s="29" t="s">
        <v>220</v>
      </c>
    </row>
    <row r="70" spans="1:15" outlineLevel="1" x14ac:dyDescent="0.25">
      <c r="A70" s="41"/>
      <c r="B70" s="42"/>
      <c r="C70" s="43" t="s">
        <v>209</v>
      </c>
      <c r="D70" s="35"/>
      <c r="E70" s="36"/>
      <c r="F70" s="37"/>
      <c r="G70" s="37"/>
      <c r="H70" s="38"/>
      <c r="I70" s="39"/>
      <c r="J70" s="40">
        <f>SUBTOTAL(9,J67:J69)</f>
        <v>2558.19</v>
      </c>
      <c r="K70" s="40">
        <f>SUBTOTAL(9,K67:K69)</f>
        <v>162.73000000000002</v>
      </c>
      <c r="L70" s="40">
        <f>SUBTOTAL(9,L67:L69)</f>
        <v>0</v>
      </c>
      <c r="M70" s="40">
        <f>SUBTOTAL(9,M67:M69)</f>
        <v>0</v>
      </c>
      <c r="N70" s="40">
        <f>SUBTOTAL(9,N67:N69)</f>
        <v>2720.92</v>
      </c>
      <c r="O70" s="36"/>
    </row>
    <row r="71" spans="1:15" ht="22.5" outlineLevel="2" x14ac:dyDescent="0.25">
      <c r="A71" s="25">
        <v>69</v>
      </c>
      <c r="B71" s="26">
        <v>45058</v>
      </c>
      <c r="C71" s="27" t="s">
        <v>224</v>
      </c>
      <c r="D71" s="28" t="s">
        <v>92</v>
      </c>
      <c r="E71" s="29" t="s">
        <v>225</v>
      </c>
      <c r="F71" s="30">
        <v>45076.434027777781</v>
      </c>
      <c r="G71" s="30">
        <v>45079.732638888891</v>
      </c>
      <c r="H71" s="31" t="s">
        <v>54</v>
      </c>
      <c r="I71" s="32" t="s">
        <v>226</v>
      </c>
      <c r="J71" s="33">
        <v>1601.6</v>
      </c>
      <c r="K71" s="33">
        <v>77.38</v>
      </c>
      <c r="L71" s="33"/>
      <c r="M71" s="33"/>
      <c r="N71" s="33">
        <v>1678.98</v>
      </c>
      <c r="O71" s="29" t="s">
        <v>227</v>
      </c>
    </row>
    <row r="72" spans="1:15" outlineLevel="1" x14ac:dyDescent="0.25">
      <c r="A72" s="41"/>
      <c r="B72" s="42"/>
      <c r="C72" s="43" t="s">
        <v>259</v>
      </c>
      <c r="D72" s="35"/>
      <c r="E72" s="36"/>
      <c r="F72" s="37"/>
      <c r="G72" s="37"/>
      <c r="H72" s="38"/>
      <c r="I72" s="39"/>
      <c r="J72" s="40">
        <f>SUBTOTAL(9,J71:J71)</f>
        <v>1601.6</v>
      </c>
      <c r="K72" s="40">
        <f>SUBTOTAL(9,K71:K71)</f>
        <v>77.38</v>
      </c>
      <c r="L72" s="40">
        <f>SUBTOTAL(9,L71:L71)</f>
        <v>0</v>
      </c>
      <c r="M72" s="40">
        <f>SUBTOTAL(9,M71:M71)</f>
        <v>0</v>
      </c>
      <c r="N72" s="40">
        <f>SUBTOTAL(9,N71:N71)</f>
        <v>1678.98</v>
      </c>
      <c r="O72" s="36"/>
    </row>
    <row r="73" spans="1:15" ht="22.5" outlineLevel="2" x14ac:dyDescent="0.25">
      <c r="A73" s="25">
        <v>61</v>
      </c>
      <c r="B73" s="26">
        <v>45044</v>
      </c>
      <c r="C73" s="27" t="s">
        <v>177</v>
      </c>
      <c r="D73" s="28" t="s">
        <v>100</v>
      </c>
      <c r="E73" s="29" t="s">
        <v>178</v>
      </c>
      <c r="F73" s="30">
        <v>45056.663194444445</v>
      </c>
      <c r="G73" s="30">
        <v>45058.197916666664</v>
      </c>
      <c r="H73" s="31" t="s">
        <v>31</v>
      </c>
      <c r="I73" s="32" t="s">
        <v>179</v>
      </c>
      <c r="J73" s="33">
        <v>3626.8</v>
      </c>
      <c r="K73" s="33">
        <v>92.69</v>
      </c>
      <c r="L73" s="33"/>
      <c r="M73" s="33"/>
      <c r="N73" s="33">
        <v>3719.4900000000002</v>
      </c>
      <c r="O73" s="29" t="s">
        <v>180</v>
      </c>
    </row>
    <row r="74" spans="1:15" outlineLevel="1" x14ac:dyDescent="0.25">
      <c r="A74" s="41"/>
      <c r="B74" s="42"/>
      <c r="C74" s="43" t="s">
        <v>188</v>
      </c>
      <c r="D74" s="35"/>
      <c r="E74" s="36"/>
      <c r="F74" s="37"/>
      <c r="G74" s="37"/>
      <c r="H74" s="38"/>
      <c r="I74" s="39"/>
      <c r="J74" s="40">
        <f>SUBTOTAL(9,J73:J73)</f>
        <v>3626.8</v>
      </c>
      <c r="K74" s="40">
        <f>SUBTOTAL(9,K73:K73)</f>
        <v>92.69</v>
      </c>
      <c r="L74" s="40">
        <f>SUBTOTAL(9,L73:L73)</f>
        <v>0</v>
      </c>
      <c r="M74" s="40">
        <f>SUBTOTAL(9,M73:M73)</f>
        <v>0</v>
      </c>
      <c r="N74" s="40">
        <f>SUBTOTAL(9,N73:N73)</f>
        <v>3719.4900000000002</v>
      </c>
      <c r="O74" s="36"/>
    </row>
    <row r="75" spans="1:15" outlineLevel="2" x14ac:dyDescent="0.25">
      <c r="A75" s="25">
        <v>53</v>
      </c>
      <c r="B75" s="26">
        <v>45014</v>
      </c>
      <c r="C75" s="27" t="s">
        <v>99</v>
      </c>
      <c r="D75" s="28" t="s">
        <v>100</v>
      </c>
      <c r="E75" s="29" t="s">
        <v>101</v>
      </c>
      <c r="F75" s="30">
        <v>45035.197916666664</v>
      </c>
      <c r="G75" s="30" t="s">
        <v>26</v>
      </c>
      <c r="H75" s="31" t="s">
        <v>49</v>
      </c>
      <c r="I75" s="32" t="s">
        <v>102</v>
      </c>
      <c r="J75" s="33">
        <v>1789.57</v>
      </c>
      <c r="K75" s="33">
        <v>43.29</v>
      </c>
      <c r="L75" s="33"/>
      <c r="M75" s="33"/>
      <c r="N75" s="33">
        <v>1832.86</v>
      </c>
      <c r="O75" s="29" t="s">
        <v>103</v>
      </c>
    </row>
    <row r="76" spans="1:15" outlineLevel="2" x14ac:dyDescent="0.25">
      <c r="A76" s="16">
        <v>54</v>
      </c>
      <c r="B76" s="17">
        <v>45014</v>
      </c>
      <c r="C76" s="18" t="s">
        <v>99</v>
      </c>
      <c r="D76" s="19" t="s">
        <v>100</v>
      </c>
      <c r="E76" s="20" t="s">
        <v>104</v>
      </c>
      <c r="F76" s="21">
        <v>45036.40625</v>
      </c>
      <c r="G76" s="21" t="s">
        <v>26</v>
      </c>
      <c r="H76" s="22" t="s">
        <v>31</v>
      </c>
      <c r="I76" s="23" t="s">
        <v>105</v>
      </c>
      <c r="J76" s="24">
        <v>1061.8699999999999</v>
      </c>
      <c r="K76" s="24">
        <v>46.57</v>
      </c>
      <c r="L76" s="24"/>
      <c r="M76" s="24"/>
      <c r="N76" s="24">
        <v>1108.4399999999998</v>
      </c>
      <c r="O76" s="20" t="s">
        <v>103</v>
      </c>
    </row>
    <row r="77" spans="1:15" outlineLevel="1" x14ac:dyDescent="0.25">
      <c r="A77" s="41"/>
      <c r="B77" s="42"/>
      <c r="C77" s="43" t="s">
        <v>210</v>
      </c>
      <c r="D77" s="35"/>
      <c r="E77" s="36"/>
      <c r="F77" s="37"/>
      <c r="G77" s="37"/>
      <c r="H77" s="38"/>
      <c r="I77" s="39"/>
      <c r="J77" s="40">
        <f>SUBTOTAL(9,J75:J76)</f>
        <v>2851.4399999999996</v>
      </c>
      <c r="K77" s="40">
        <f>SUBTOTAL(9,K75:K76)</f>
        <v>89.86</v>
      </c>
      <c r="L77" s="40">
        <f>SUBTOTAL(9,L75:L76)</f>
        <v>0</v>
      </c>
      <c r="M77" s="40">
        <f>SUBTOTAL(9,M75:M76)</f>
        <v>0</v>
      </c>
      <c r="N77" s="40">
        <f>SUBTOTAL(9,N75:N76)</f>
        <v>2941.2999999999997</v>
      </c>
      <c r="O77" s="36"/>
    </row>
    <row r="78" spans="1:15" ht="24" outlineLevel="2" x14ac:dyDescent="0.25">
      <c r="A78" s="25">
        <v>52</v>
      </c>
      <c r="B78" s="26">
        <v>45013</v>
      </c>
      <c r="C78" s="27" t="s">
        <v>106</v>
      </c>
      <c r="D78" s="28" t="s">
        <v>100</v>
      </c>
      <c r="E78" s="29" t="s">
        <v>107</v>
      </c>
      <c r="F78" s="30">
        <v>45035.454861111109</v>
      </c>
      <c r="G78" s="30">
        <v>45036.659722222219</v>
      </c>
      <c r="H78" s="31" t="s">
        <v>27</v>
      </c>
      <c r="I78" s="32" t="s">
        <v>108</v>
      </c>
      <c r="J78" s="33">
        <v>1096.8599999999999</v>
      </c>
      <c r="K78" s="33">
        <v>74.59</v>
      </c>
      <c r="L78" s="33"/>
      <c r="M78" s="33"/>
      <c r="N78" s="33">
        <v>1171.4499999999998</v>
      </c>
      <c r="O78" s="29" t="s">
        <v>103</v>
      </c>
    </row>
    <row r="79" spans="1:15" outlineLevel="1" x14ac:dyDescent="0.25">
      <c r="A79" s="41"/>
      <c r="B79" s="42"/>
      <c r="C79" s="43" t="s">
        <v>211</v>
      </c>
      <c r="D79" s="35"/>
      <c r="E79" s="36"/>
      <c r="F79" s="37"/>
      <c r="G79" s="37"/>
      <c r="H79" s="38"/>
      <c r="I79" s="39"/>
      <c r="J79" s="40">
        <f>SUBTOTAL(9,J78:J78)</f>
        <v>1096.8599999999999</v>
      </c>
      <c r="K79" s="40">
        <f>SUBTOTAL(9,K78:K78)</f>
        <v>74.59</v>
      </c>
      <c r="L79" s="40">
        <f>SUBTOTAL(9,L78:L78)</f>
        <v>0</v>
      </c>
      <c r="M79" s="40">
        <f>SUBTOTAL(9,M78:M78)</f>
        <v>0</v>
      </c>
      <c r="N79" s="40">
        <f>SUBTOTAL(9,N78:N78)</f>
        <v>1171.4499999999998</v>
      </c>
      <c r="O79" s="36"/>
    </row>
    <row r="80" spans="1:15" ht="22.5" outlineLevel="2" x14ac:dyDescent="0.25">
      <c r="A80" s="25">
        <v>1</v>
      </c>
      <c r="B80" s="26">
        <v>44931</v>
      </c>
      <c r="C80" s="27" t="s">
        <v>109</v>
      </c>
      <c r="D80" s="28" t="s">
        <v>92</v>
      </c>
      <c r="E80" s="29" t="s">
        <v>110</v>
      </c>
      <c r="F80" s="30">
        <v>44938.635416666664</v>
      </c>
      <c r="G80" s="30">
        <v>44939.777777777781</v>
      </c>
      <c r="H80" s="31" t="s">
        <v>54</v>
      </c>
      <c r="I80" s="32" t="s">
        <v>111</v>
      </c>
      <c r="J80" s="33">
        <v>3449.69</v>
      </c>
      <c r="K80" s="33">
        <v>79.52</v>
      </c>
      <c r="L80" s="33"/>
      <c r="M80" s="33"/>
      <c r="N80" s="33">
        <v>3529.21</v>
      </c>
      <c r="O80" s="29" t="s">
        <v>112</v>
      </c>
    </row>
    <row r="81" spans="1:15" ht="22.5" outlineLevel="2" x14ac:dyDescent="0.25">
      <c r="A81" s="25">
        <v>17</v>
      </c>
      <c r="B81" s="26">
        <v>44973</v>
      </c>
      <c r="C81" s="27" t="s">
        <v>109</v>
      </c>
      <c r="D81" s="28" t="s">
        <v>92</v>
      </c>
      <c r="E81" s="29" t="s">
        <v>110</v>
      </c>
      <c r="F81" s="30">
        <v>45001.638888888891</v>
      </c>
      <c r="G81" s="30">
        <v>45006.229166666664</v>
      </c>
      <c r="H81" s="31" t="s">
        <v>54</v>
      </c>
      <c r="I81" s="32" t="s">
        <v>113</v>
      </c>
      <c r="J81" s="33">
        <v>989.14</v>
      </c>
      <c r="K81" s="33">
        <v>79.52</v>
      </c>
      <c r="L81" s="33"/>
      <c r="M81" s="33"/>
      <c r="N81" s="33">
        <v>1068.6600000000001</v>
      </c>
      <c r="O81" s="29" t="s">
        <v>114</v>
      </c>
    </row>
    <row r="82" spans="1:15" outlineLevel="1" x14ac:dyDescent="0.25">
      <c r="A82" s="41"/>
      <c r="B82" s="42"/>
      <c r="C82" s="43" t="s">
        <v>262</v>
      </c>
      <c r="D82" s="35"/>
      <c r="E82" s="36"/>
      <c r="F82" s="37"/>
      <c r="G82" s="37"/>
      <c r="H82" s="38"/>
      <c r="I82" s="39"/>
      <c r="J82" s="40">
        <f>SUBTOTAL(9,J80:J81)</f>
        <v>4438.83</v>
      </c>
      <c r="K82" s="40">
        <f>SUBTOTAL(9,K80:K81)</f>
        <v>159.04</v>
      </c>
      <c r="L82" s="40">
        <f>SUBTOTAL(9,L80:L81)</f>
        <v>0</v>
      </c>
      <c r="M82" s="40">
        <f>SUBTOTAL(9,M80:M81)</f>
        <v>0</v>
      </c>
      <c r="N82" s="40">
        <f>SUBTOTAL(9,N80:N81)</f>
        <v>4597.87</v>
      </c>
      <c r="O82" s="36"/>
    </row>
    <row r="83" spans="1:15" ht="22.5" outlineLevel="2" x14ac:dyDescent="0.25">
      <c r="A83" s="25">
        <v>56</v>
      </c>
      <c r="B83" s="26">
        <v>45033</v>
      </c>
      <c r="C83" s="27" t="s">
        <v>166</v>
      </c>
      <c r="D83" s="28" t="s">
        <v>92</v>
      </c>
      <c r="E83" s="29" t="s">
        <v>110</v>
      </c>
      <c r="F83" s="30">
        <v>45039.652777777781</v>
      </c>
      <c r="G83" s="30">
        <v>45041.583333333336</v>
      </c>
      <c r="H83" s="31" t="s">
        <v>69</v>
      </c>
      <c r="I83" s="32" t="s">
        <v>167</v>
      </c>
      <c r="J83" s="33">
        <v>1203.8</v>
      </c>
      <c r="K83" s="33">
        <v>79.52</v>
      </c>
      <c r="L83" s="33"/>
      <c r="M83" s="33"/>
      <c r="N83" s="33">
        <v>1283.32</v>
      </c>
      <c r="O83" s="29" t="s">
        <v>168</v>
      </c>
    </row>
    <row r="84" spans="1:15" outlineLevel="1" x14ac:dyDescent="0.25">
      <c r="A84" s="41"/>
      <c r="B84" s="42"/>
      <c r="C84" s="43" t="s">
        <v>189</v>
      </c>
      <c r="D84" s="35"/>
      <c r="E84" s="36"/>
      <c r="F84" s="37"/>
      <c r="G84" s="37"/>
      <c r="H84" s="38"/>
      <c r="I84" s="39"/>
      <c r="J84" s="40">
        <f>SUBTOTAL(9,J83:J83)</f>
        <v>1203.8</v>
      </c>
      <c r="K84" s="40">
        <f>SUBTOTAL(9,K83:K83)</f>
        <v>79.52</v>
      </c>
      <c r="L84" s="40">
        <f>SUBTOTAL(9,L83:L83)</f>
        <v>0</v>
      </c>
      <c r="M84" s="40">
        <f>SUBTOTAL(9,M83:M83)</f>
        <v>0</v>
      </c>
      <c r="N84" s="40">
        <f>SUBTOTAL(9,N83:N83)</f>
        <v>1283.32</v>
      </c>
      <c r="O84" s="36"/>
    </row>
    <row r="85" spans="1:15" ht="22.5" outlineLevel="2" x14ac:dyDescent="0.25">
      <c r="A85" s="25">
        <v>41</v>
      </c>
      <c r="B85" s="26">
        <v>45006</v>
      </c>
      <c r="C85" s="27" t="s">
        <v>115</v>
      </c>
      <c r="D85" s="28" t="s">
        <v>92</v>
      </c>
      <c r="E85" s="29" t="s">
        <v>116</v>
      </c>
      <c r="F85" s="30">
        <v>45026.614583333336</v>
      </c>
      <c r="G85" s="30">
        <v>45030.149305555555</v>
      </c>
      <c r="H85" s="31" t="s">
        <v>31</v>
      </c>
      <c r="I85" s="32" t="s">
        <v>117</v>
      </c>
      <c r="J85" s="33">
        <v>2679.42</v>
      </c>
      <c r="K85" s="33">
        <v>79.790000000000006</v>
      </c>
      <c r="L85" s="33"/>
      <c r="M85" s="33"/>
      <c r="N85" s="33">
        <v>2759.21</v>
      </c>
      <c r="O85" s="29" t="s">
        <v>118</v>
      </c>
    </row>
    <row r="86" spans="1:15" ht="22.5" outlineLevel="2" x14ac:dyDescent="0.25">
      <c r="A86" s="25">
        <v>50</v>
      </c>
      <c r="B86" s="26">
        <v>45006</v>
      </c>
      <c r="C86" s="27" t="s">
        <v>115</v>
      </c>
      <c r="D86" s="28" t="s">
        <v>92</v>
      </c>
      <c r="E86" s="29" t="s">
        <v>119</v>
      </c>
      <c r="F86" s="30">
        <v>45041.444444444445</v>
      </c>
      <c r="G86" s="30" t="s">
        <v>26</v>
      </c>
      <c r="H86" s="31" t="s">
        <v>120</v>
      </c>
      <c r="I86" s="32" t="s">
        <v>121</v>
      </c>
      <c r="J86" s="33">
        <v>1200.9000000000001</v>
      </c>
      <c r="K86" s="33">
        <v>32.950000000000003</v>
      </c>
      <c r="L86" s="33"/>
      <c r="M86" s="33"/>
      <c r="N86" s="33">
        <v>1233.8500000000001</v>
      </c>
      <c r="O86" s="29" t="s">
        <v>122</v>
      </c>
    </row>
    <row r="87" spans="1:15" ht="22.5" outlineLevel="2" x14ac:dyDescent="0.25">
      <c r="A87" s="25">
        <v>51</v>
      </c>
      <c r="B87" s="26">
        <v>45006</v>
      </c>
      <c r="C87" s="27" t="s">
        <v>115</v>
      </c>
      <c r="D87" s="28" t="s">
        <v>92</v>
      </c>
      <c r="E87" s="29" t="s">
        <v>123</v>
      </c>
      <c r="F87" s="34">
        <v>45045.732638888891</v>
      </c>
      <c r="G87" s="30" t="s">
        <v>26</v>
      </c>
      <c r="H87" s="31" t="s">
        <v>54</v>
      </c>
      <c r="I87" s="32" t="s">
        <v>124</v>
      </c>
      <c r="J87" s="33">
        <v>1895.57</v>
      </c>
      <c r="K87" s="33">
        <v>48.71</v>
      </c>
      <c r="L87" s="33"/>
      <c r="M87" s="33"/>
      <c r="N87" s="33">
        <v>1944.28</v>
      </c>
      <c r="O87" s="29" t="s">
        <v>122</v>
      </c>
    </row>
    <row r="88" spans="1:15" outlineLevel="1" x14ac:dyDescent="0.25">
      <c r="A88" s="41"/>
      <c r="B88" s="42"/>
      <c r="C88" s="43" t="s">
        <v>212</v>
      </c>
      <c r="D88" s="35"/>
      <c r="E88" s="36"/>
      <c r="F88" s="37"/>
      <c r="G88" s="37"/>
      <c r="H88" s="38"/>
      <c r="I88" s="39"/>
      <c r="J88" s="40">
        <f>SUBTOTAL(9,J85:J87)</f>
        <v>5775.89</v>
      </c>
      <c r="K88" s="40">
        <f>SUBTOTAL(9,K85:K87)</f>
        <v>161.45000000000002</v>
      </c>
      <c r="L88" s="40">
        <f>SUBTOTAL(9,L85:L87)</f>
        <v>0</v>
      </c>
      <c r="M88" s="40">
        <f>SUBTOTAL(9,M85:M87)</f>
        <v>0</v>
      </c>
      <c r="N88" s="40">
        <f>SUBTOTAL(9,N85:N87)</f>
        <v>5937.34</v>
      </c>
      <c r="O88" s="36"/>
    </row>
    <row r="89" spans="1:15" ht="24" outlineLevel="2" x14ac:dyDescent="0.25">
      <c r="A89" s="25">
        <v>14</v>
      </c>
      <c r="B89" s="26">
        <v>44956</v>
      </c>
      <c r="C89" s="27" t="s">
        <v>125</v>
      </c>
      <c r="D89" s="28" t="s">
        <v>92</v>
      </c>
      <c r="E89" s="29" t="s">
        <v>126</v>
      </c>
      <c r="F89" s="30">
        <v>45028.347222222219</v>
      </c>
      <c r="G89" s="30">
        <v>45033.354166666664</v>
      </c>
      <c r="H89" s="31" t="s">
        <v>27</v>
      </c>
      <c r="I89" s="32" t="s">
        <v>127</v>
      </c>
      <c r="J89" s="33">
        <v>736</v>
      </c>
      <c r="K89" s="33">
        <v>86.91</v>
      </c>
      <c r="L89" s="33"/>
      <c r="M89" s="33"/>
      <c r="N89" s="33">
        <v>822.91</v>
      </c>
      <c r="O89" s="29" t="s">
        <v>128</v>
      </c>
    </row>
    <row r="90" spans="1:15" ht="24" outlineLevel="2" x14ac:dyDescent="0.25">
      <c r="A90" s="25">
        <v>28</v>
      </c>
      <c r="B90" s="26">
        <v>44980</v>
      </c>
      <c r="C90" s="27" t="s">
        <v>125</v>
      </c>
      <c r="D90" s="28" t="s">
        <v>92</v>
      </c>
      <c r="E90" s="29" t="s">
        <v>129</v>
      </c>
      <c r="F90" s="30">
        <v>44999.361111111109</v>
      </c>
      <c r="G90" s="30" t="s">
        <v>26</v>
      </c>
      <c r="H90" s="31" t="s">
        <v>27</v>
      </c>
      <c r="I90" s="32" t="s">
        <v>130</v>
      </c>
      <c r="J90" s="33">
        <v>896.56</v>
      </c>
      <c r="K90" s="33">
        <v>42.29</v>
      </c>
      <c r="L90" s="33"/>
      <c r="M90" s="33"/>
      <c r="N90" s="33">
        <v>938.84999999999991</v>
      </c>
      <c r="O90" s="29" t="s">
        <v>131</v>
      </c>
    </row>
    <row r="91" spans="1:15" ht="24" outlineLevel="2" x14ac:dyDescent="0.25">
      <c r="A91" s="25">
        <v>29</v>
      </c>
      <c r="B91" s="26">
        <v>44980</v>
      </c>
      <c r="C91" s="27" t="s">
        <v>125</v>
      </c>
      <c r="D91" s="28" t="s">
        <v>92</v>
      </c>
      <c r="E91" s="29" t="s">
        <v>132</v>
      </c>
      <c r="F91" s="30">
        <v>45000.826388888891</v>
      </c>
      <c r="G91" s="30" t="s">
        <v>26</v>
      </c>
      <c r="H91" s="31" t="s">
        <v>31</v>
      </c>
      <c r="I91" s="32" t="s">
        <v>133</v>
      </c>
      <c r="J91" s="33">
        <v>497.37</v>
      </c>
      <c r="K91" s="33">
        <v>28.37</v>
      </c>
      <c r="L91" s="33"/>
      <c r="M91" s="33"/>
      <c r="N91" s="33">
        <v>525.74</v>
      </c>
      <c r="O91" s="29" t="s">
        <v>131</v>
      </c>
    </row>
    <row r="92" spans="1:15" ht="24" outlineLevel="2" x14ac:dyDescent="0.25">
      <c r="A92" s="25">
        <v>30</v>
      </c>
      <c r="B92" s="26">
        <v>44981</v>
      </c>
      <c r="C92" s="27" t="s">
        <v>125</v>
      </c>
      <c r="D92" s="28" t="s">
        <v>92</v>
      </c>
      <c r="E92" s="29" t="s">
        <v>134</v>
      </c>
      <c r="F92" s="30" t="s">
        <v>135</v>
      </c>
      <c r="G92" s="30">
        <v>45070.461805555555</v>
      </c>
      <c r="H92" s="31" t="s">
        <v>31</v>
      </c>
      <c r="I92" s="32" t="s">
        <v>136</v>
      </c>
      <c r="J92" s="33">
        <v>930.27</v>
      </c>
      <c r="K92" s="33">
        <v>114.87</v>
      </c>
      <c r="L92" s="33"/>
      <c r="M92" s="33"/>
      <c r="N92" s="33">
        <v>1045.1399999999999</v>
      </c>
      <c r="O92" s="29" t="s">
        <v>137</v>
      </c>
    </row>
    <row r="93" spans="1:15" ht="24" outlineLevel="2" x14ac:dyDescent="0.25">
      <c r="A93" s="25">
        <v>37</v>
      </c>
      <c r="B93" s="26">
        <v>44991</v>
      </c>
      <c r="C93" s="27" t="s">
        <v>125</v>
      </c>
      <c r="D93" s="28" t="s">
        <v>92</v>
      </c>
      <c r="E93" s="29" t="s">
        <v>74</v>
      </c>
      <c r="F93" s="30">
        <v>45009.739583333336</v>
      </c>
      <c r="G93" s="30">
        <v>45012.638888888891</v>
      </c>
      <c r="H93" s="31" t="s">
        <v>54</v>
      </c>
      <c r="I93" s="32" t="s">
        <v>138</v>
      </c>
      <c r="J93" s="33">
        <v>1498.29</v>
      </c>
      <c r="K93" s="33">
        <v>79.52</v>
      </c>
      <c r="L93" s="33"/>
      <c r="M93" s="33"/>
      <c r="N93" s="33">
        <v>1577.81</v>
      </c>
      <c r="O93" s="29" t="s">
        <v>139</v>
      </c>
    </row>
    <row r="94" spans="1:15" ht="24" outlineLevel="2" x14ac:dyDescent="0.25">
      <c r="A94" s="25">
        <v>38</v>
      </c>
      <c r="B94" s="26">
        <v>44999</v>
      </c>
      <c r="C94" s="27" t="s">
        <v>125</v>
      </c>
      <c r="D94" s="28" t="s">
        <v>92</v>
      </c>
      <c r="E94" s="29" t="s">
        <v>140</v>
      </c>
      <c r="F94" s="30">
        <v>45090.826388888891</v>
      </c>
      <c r="G94" s="30">
        <v>45097.083333333336</v>
      </c>
      <c r="H94" s="31" t="s">
        <v>54</v>
      </c>
      <c r="I94" s="32" t="s">
        <v>141</v>
      </c>
      <c r="J94" s="33">
        <v>1285.43</v>
      </c>
      <c r="K94" s="33">
        <v>89.86</v>
      </c>
      <c r="L94" s="33"/>
      <c r="M94" s="33"/>
      <c r="N94" s="33">
        <v>1375.29</v>
      </c>
      <c r="O94" s="29" t="s">
        <v>142</v>
      </c>
    </row>
    <row r="95" spans="1:15" outlineLevel="1" x14ac:dyDescent="0.25">
      <c r="A95" s="41"/>
      <c r="B95" s="42"/>
      <c r="C95" s="43" t="s">
        <v>263</v>
      </c>
      <c r="D95" s="35"/>
      <c r="E95" s="36"/>
      <c r="F95" s="37"/>
      <c r="G95" s="37"/>
      <c r="H95" s="38"/>
      <c r="I95" s="39"/>
      <c r="J95" s="40">
        <f>SUBTOTAL(9,J89:J94)</f>
        <v>5843.92</v>
      </c>
      <c r="K95" s="40">
        <f>SUBTOTAL(9,K89:K94)</f>
        <v>441.82</v>
      </c>
      <c r="L95" s="40">
        <f>SUBTOTAL(9,L89:L94)</f>
        <v>0</v>
      </c>
      <c r="M95" s="40">
        <f>SUBTOTAL(9,M89:M94)</f>
        <v>0</v>
      </c>
      <c r="N95" s="40">
        <f>SUBTOTAL(9,N89:N94)</f>
        <v>6285.74</v>
      </c>
      <c r="O95" s="36"/>
    </row>
    <row r="96" spans="1:15" ht="24" outlineLevel="2" x14ac:dyDescent="0.25">
      <c r="A96" s="25">
        <v>57</v>
      </c>
      <c r="B96" s="26">
        <v>45041</v>
      </c>
      <c r="C96" s="27" t="s">
        <v>169</v>
      </c>
      <c r="D96" s="28" t="s">
        <v>92</v>
      </c>
      <c r="E96" s="29" t="s">
        <v>170</v>
      </c>
      <c r="F96" s="30">
        <v>45133.21875</v>
      </c>
      <c r="G96" s="30">
        <v>45139.15625</v>
      </c>
      <c r="H96" s="31" t="s">
        <v>31</v>
      </c>
      <c r="I96" s="32" t="s">
        <v>171</v>
      </c>
      <c r="J96" s="33">
        <v>1175</v>
      </c>
      <c r="K96" s="33">
        <v>90.04</v>
      </c>
      <c r="L96" s="33"/>
      <c r="M96" s="33"/>
      <c r="N96" s="33">
        <v>1265.04</v>
      </c>
      <c r="O96" s="29" t="s">
        <v>172</v>
      </c>
    </row>
    <row r="97" spans="1:15" outlineLevel="1" x14ac:dyDescent="0.25">
      <c r="A97" s="41"/>
      <c r="B97" s="42"/>
      <c r="C97" s="43" t="s">
        <v>190</v>
      </c>
      <c r="D97" s="35"/>
      <c r="E97" s="36"/>
      <c r="F97" s="37"/>
      <c r="G97" s="37"/>
      <c r="H97" s="38"/>
      <c r="I97" s="39"/>
      <c r="J97" s="40">
        <f>SUBTOTAL(9,J96:J96)</f>
        <v>1175</v>
      </c>
      <c r="K97" s="40">
        <f>SUBTOTAL(9,K96:K96)</f>
        <v>90.04</v>
      </c>
      <c r="L97" s="40">
        <f>SUBTOTAL(9,L96:L96)</f>
        <v>0</v>
      </c>
      <c r="M97" s="40">
        <f>SUBTOTAL(9,M96:M96)</f>
        <v>0</v>
      </c>
      <c r="N97" s="40">
        <f>SUBTOTAL(9,N96:N96)</f>
        <v>1265.04</v>
      </c>
      <c r="O97" s="36"/>
    </row>
    <row r="98" spans="1:15" ht="24" outlineLevel="2" x14ac:dyDescent="0.25">
      <c r="A98" s="25">
        <v>74</v>
      </c>
      <c r="B98" s="26">
        <v>45071</v>
      </c>
      <c r="C98" s="27" t="s">
        <v>239</v>
      </c>
      <c r="D98" s="28" t="s">
        <v>100</v>
      </c>
      <c r="E98" s="29" t="s">
        <v>25</v>
      </c>
      <c r="F98" s="30">
        <v>45090.493055555555</v>
      </c>
      <c r="G98" s="30" t="s">
        <v>26</v>
      </c>
      <c r="H98" s="31" t="s">
        <v>27</v>
      </c>
      <c r="I98" s="32" t="s">
        <v>240</v>
      </c>
      <c r="J98" s="33">
        <v>561.9</v>
      </c>
      <c r="K98" s="33">
        <v>46.57</v>
      </c>
      <c r="L98" s="33"/>
      <c r="M98" s="33"/>
      <c r="N98" s="33">
        <v>608.47</v>
      </c>
      <c r="O98" s="29" t="s">
        <v>241</v>
      </c>
    </row>
    <row r="99" spans="1:15" ht="24" outlineLevel="2" x14ac:dyDescent="0.25">
      <c r="A99" s="25">
        <v>77</v>
      </c>
      <c r="B99" s="26">
        <v>45071</v>
      </c>
      <c r="C99" s="27" t="s">
        <v>239</v>
      </c>
      <c r="D99" s="28" t="s">
        <v>100</v>
      </c>
      <c r="E99" s="29" t="s">
        <v>30</v>
      </c>
      <c r="F99" s="30">
        <v>45093.854166666664</v>
      </c>
      <c r="G99" s="30" t="s">
        <v>26</v>
      </c>
      <c r="H99" s="31" t="s">
        <v>31</v>
      </c>
      <c r="I99" s="32" t="s">
        <v>243</v>
      </c>
      <c r="J99" s="33">
        <v>294.89999999999998</v>
      </c>
      <c r="K99" s="33">
        <v>28.37</v>
      </c>
      <c r="L99" s="33"/>
      <c r="M99" s="33"/>
      <c r="N99" s="33">
        <v>323.27</v>
      </c>
      <c r="O99" s="29" t="s">
        <v>241</v>
      </c>
    </row>
    <row r="100" spans="1:15" outlineLevel="1" x14ac:dyDescent="0.25">
      <c r="A100" s="41"/>
      <c r="B100" s="42"/>
      <c r="C100" s="43" t="s">
        <v>260</v>
      </c>
      <c r="D100" s="35"/>
      <c r="E100" s="36"/>
      <c r="F100" s="37"/>
      <c r="G100" s="37"/>
      <c r="H100" s="38"/>
      <c r="I100" s="39"/>
      <c r="J100" s="40">
        <f>SUBTOTAL(9,J98:J99)</f>
        <v>856.8</v>
      </c>
      <c r="K100" s="40">
        <f>SUBTOTAL(9,K98:K99)</f>
        <v>74.94</v>
      </c>
      <c r="L100" s="40">
        <f>SUBTOTAL(9,L98:L99)</f>
        <v>0</v>
      </c>
      <c r="M100" s="40">
        <f>SUBTOTAL(9,M98:M99)</f>
        <v>0</v>
      </c>
      <c r="N100" s="40">
        <f>SUBTOTAL(9,N98:N99)</f>
        <v>931.74</v>
      </c>
      <c r="O100" s="36"/>
    </row>
    <row r="101" spans="1:15" outlineLevel="2" x14ac:dyDescent="0.25">
      <c r="A101" s="25">
        <v>62</v>
      </c>
      <c r="B101" s="26">
        <v>45044</v>
      </c>
      <c r="C101" s="27" t="s">
        <v>181</v>
      </c>
      <c r="D101" s="28" t="s">
        <v>100</v>
      </c>
      <c r="E101" s="29" t="s">
        <v>182</v>
      </c>
      <c r="F101" s="30">
        <v>45075.888888888891</v>
      </c>
      <c r="G101" s="30">
        <v>45078.892361111109</v>
      </c>
      <c r="H101" s="31" t="s">
        <v>27</v>
      </c>
      <c r="I101" s="32" t="s">
        <v>183</v>
      </c>
      <c r="J101" s="33">
        <v>753.8</v>
      </c>
      <c r="K101" s="33">
        <v>74.94</v>
      </c>
      <c r="L101" s="33"/>
      <c r="M101" s="33"/>
      <c r="N101" s="33">
        <v>828.74</v>
      </c>
      <c r="O101" s="29" t="s">
        <v>184</v>
      </c>
    </row>
    <row r="102" spans="1:15" outlineLevel="1" x14ac:dyDescent="0.25">
      <c r="A102" s="41"/>
      <c r="B102" s="42"/>
      <c r="C102" s="43" t="s">
        <v>191</v>
      </c>
      <c r="D102" s="35"/>
      <c r="E102" s="36"/>
      <c r="F102" s="37"/>
      <c r="G102" s="37"/>
      <c r="H102" s="38"/>
      <c r="I102" s="39"/>
      <c r="J102" s="40">
        <f>SUBTOTAL(9,J101:J101)</f>
        <v>753.8</v>
      </c>
      <c r="K102" s="40">
        <f>SUBTOTAL(9,K101:K101)</f>
        <v>74.94</v>
      </c>
      <c r="L102" s="40">
        <f>SUBTOTAL(9,L101:L101)</f>
        <v>0</v>
      </c>
      <c r="M102" s="40">
        <f>SUBTOTAL(9,M101:M101)</f>
        <v>0</v>
      </c>
      <c r="N102" s="40">
        <f>SUBTOTAL(9,N101:N101)</f>
        <v>828.74</v>
      </c>
      <c r="O102" s="36"/>
    </row>
    <row r="103" spans="1:15" ht="33.75" outlineLevel="2" x14ac:dyDescent="0.25">
      <c r="A103" s="25">
        <v>12</v>
      </c>
      <c r="B103" s="26">
        <v>44945</v>
      </c>
      <c r="C103" s="27" t="s">
        <v>143</v>
      </c>
      <c r="D103" s="28" t="s">
        <v>92</v>
      </c>
      <c r="E103" s="29" t="s">
        <v>93</v>
      </c>
      <c r="F103" s="30">
        <v>44961.211805555555</v>
      </c>
      <c r="G103" s="30">
        <v>44966.635416666664</v>
      </c>
      <c r="H103" s="31" t="s">
        <v>81</v>
      </c>
      <c r="I103" s="32" t="s">
        <v>144</v>
      </c>
      <c r="J103" s="33">
        <v>3494.59</v>
      </c>
      <c r="K103" s="33">
        <v>86.5</v>
      </c>
      <c r="L103" s="33"/>
      <c r="M103" s="33"/>
      <c r="N103" s="33">
        <v>3581.09</v>
      </c>
      <c r="O103" s="29" t="s">
        <v>95</v>
      </c>
    </row>
    <row r="104" spans="1:15" ht="33.75" outlineLevel="2" x14ac:dyDescent="0.25">
      <c r="A104" s="16">
        <v>59</v>
      </c>
      <c r="B104" s="17">
        <v>45043</v>
      </c>
      <c r="C104" s="18" t="s">
        <v>143</v>
      </c>
      <c r="D104" s="19" t="s">
        <v>92</v>
      </c>
      <c r="E104" s="20" t="s">
        <v>25</v>
      </c>
      <c r="F104" s="21">
        <v>45062.659722222219</v>
      </c>
      <c r="G104" s="21" t="s">
        <v>26</v>
      </c>
      <c r="H104" s="22" t="s">
        <v>54</v>
      </c>
      <c r="I104" s="23" t="s">
        <v>173</v>
      </c>
      <c r="J104" s="24">
        <v>490.22</v>
      </c>
      <c r="K104" s="24">
        <v>46.57</v>
      </c>
      <c r="L104" s="24"/>
      <c r="M104" s="24"/>
      <c r="N104" s="24">
        <v>536.79000000000008</v>
      </c>
      <c r="O104" s="20" t="s">
        <v>174</v>
      </c>
    </row>
    <row r="105" spans="1:15" ht="22.5" outlineLevel="2" x14ac:dyDescent="0.25">
      <c r="A105" s="16">
        <v>60</v>
      </c>
      <c r="B105" s="17">
        <v>45043</v>
      </c>
      <c r="C105" s="18" t="s">
        <v>143</v>
      </c>
      <c r="D105" s="19" t="s">
        <v>92</v>
      </c>
      <c r="E105" s="20" t="s">
        <v>30</v>
      </c>
      <c r="F105" s="21">
        <v>45063.888888888891</v>
      </c>
      <c r="G105" s="21" t="s">
        <v>26</v>
      </c>
      <c r="H105" s="22" t="s">
        <v>27</v>
      </c>
      <c r="I105" s="23" t="s">
        <v>175</v>
      </c>
      <c r="J105" s="24">
        <v>569.9</v>
      </c>
      <c r="K105" s="24">
        <v>28.37</v>
      </c>
      <c r="L105" s="24"/>
      <c r="M105" s="24"/>
      <c r="N105" s="24">
        <v>598.27</v>
      </c>
      <c r="O105" s="20" t="s">
        <v>176</v>
      </c>
    </row>
    <row r="106" spans="1:15" ht="22.5" outlineLevel="2" x14ac:dyDescent="0.25">
      <c r="A106" s="16">
        <v>63</v>
      </c>
      <c r="B106" s="17">
        <v>45049</v>
      </c>
      <c r="C106" s="18" t="s">
        <v>143</v>
      </c>
      <c r="D106" s="19" t="s">
        <v>92</v>
      </c>
      <c r="E106" s="20" t="s">
        <v>25</v>
      </c>
      <c r="F106" s="21">
        <v>45062.243055555555</v>
      </c>
      <c r="G106" s="21" t="s">
        <v>26</v>
      </c>
      <c r="H106" s="22" t="s">
        <v>27</v>
      </c>
      <c r="I106" s="23" t="s">
        <v>217</v>
      </c>
      <c r="J106" s="24">
        <v>325</v>
      </c>
      <c r="K106" s="24">
        <v>46.57</v>
      </c>
      <c r="L106" s="24"/>
      <c r="M106" s="24"/>
      <c r="N106" s="24">
        <v>371.57</v>
      </c>
      <c r="O106" s="20" t="s">
        <v>176</v>
      </c>
    </row>
    <row r="107" spans="1:15" outlineLevel="1" x14ac:dyDescent="0.25">
      <c r="A107" s="41"/>
      <c r="B107" s="42"/>
      <c r="C107" s="43" t="s">
        <v>192</v>
      </c>
      <c r="D107" s="35"/>
      <c r="E107" s="36"/>
      <c r="F107" s="37"/>
      <c r="G107" s="37"/>
      <c r="H107" s="38"/>
      <c r="I107" s="39"/>
      <c r="J107" s="40">
        <f>SUBTOTAL(9,J103:J106)</f>
        <v>4879.71</v>
      </c>
      <c r="K107" s="40">
        <f>SUBTOTAL(9,K103:K106)</f>
        <v>208.01</v>
      </c>
      <c r="L107" s="40">
        <f>SUBTOTAL(9,L103:L106)</f>
        <v>0</v>
      </c>
      <c r="M107" s="40">
        <f>SUBTOTAL(9,M103:M106)</f>
        <v>0</v>
      </c>
      <c r="N107" s="40">
        <f>SUBTOTAL(9,N103:N106)</f>
        <v>5087.7199999999993</v>
      </c>
      <c r="O107" s="36"/>
    </row>
    <row r="108" spans="1:15" ht="22.5" outlineLevel="2" x14ac:dyDescent="0.25">
      <c r="A108" s="25">
        <v>19</v>
      </c>
      <c r="B108" s="26">
        <v>44974</v>
      </c>
      <c r="C108" s="27" t="s">
        <v>145</v>
      </c>
      <c r="D108" s="28" t="s">
        <v>92</v>
      </c>
      <c r="E108" s="29" t="s">
        <v>74</v>
      </c>
      <c r="F108" s="30">
        <v>44984.739583333336</v>
      </c>
      <c r="G108" s="30">
        <v>44986.638888888891</v>
      </c>
      <c r="H108" s="31" t="s">
        <v>146</v>
      </c>
      <c r="I108" s="32" t="s">
        <v>147</v>
      </c>
      <c r="J108" s="33">
        <v>972.85</v>
      </c>
      <c r="K108" s="33">
        <v>79.52</v>
      </c>
      <c r="L108" s="33"/>
      <c r="M108" s="33"/>
      <c r="N108" s="33">
        <v>1052.3700000000001</v>
      </c>
      <c r="O108" s="29" t="s">
        <v>77</v>
      </c>
    </row>
    <row r="109" spans="1:15" ht="22.5" outlineLevel="2" x14ac:dyDescent="0.25">
      <c r="A109" s="16">
        <v>25</v>
      </c>
      <c r="B109" s="17">
        <v>44974</v>
      </c>
      <c r="C109" s="18" t="s">
        <v>145</v>
      </c>
      <c r="D109" s="19" t="s">
        <v>92</v>
      </c>
      <c r="E109" s="20" t="s">
        <v>34</v>
      </c>
      <c r="F109" s="21">
        <v>44987.541666666664</v>
      </c>
      <c r="G109" s="21">
        <v>44989.361111111109</v>
      </c>
      <c r="H109" s="22" t="s">
        <v>54</v>
      </c>
      <c r="I109" s="23" t="s">
        <v>148</v>
      </c>
      <c r="J109" s="24">
        <v>1227.06</v>
      </c>
      <c r="K109" s="24">
        <v>74.94</v>
      </c>
      <c r="L109" s="24"/>
      <c r="M109" s="24"/>
      <c r="N109" s="24">
        <v>1302</v>
      </c>
      <c r="O109" s="20" t="s">
        <v>71</v>
      </c>
    </row>
    <row r="110" spans="1:15" ht="22.5" outlineLevel="2" x14ac:dyDescent="0.25">
      <c r="A110" s="16">
        <v>43</v>
      </c>
      <c r="B110" s="17">
        <v>45006</v>
      </c>
      <c r="C110" s="18" t="s">
        <v>145</v>
      </c>
      <c r="D110" s="19" t="s">
        <v>92</v>
      </c>
      <c r="E110" s="20" t="s">
        <v>149</v>
      </c>
      <c r="F110" s="21">
        <v>45026.229166666664</v>
      </c>
      <c r="G110" s="21" t="s">
        <v>26</v>
      </c>
      <c r="H110" s="22" t="s">
        <v>54</v>
      </c>
      <c r="I110" s="23" t="s">
        <v>150</v>
      </c>
      <c r="J110" s="24">
        <v>1656.93</v>
      </c>
      <c r="K110" s="24">
        <v>46.57</v>
      </c>
      <c r="L110" s="24"/>
      <c r="M110" s="24"/>
      <c r="N110" s="24">
        <v>1703.5</v>
      </c>
      <c r="O110" s="20" t="s">
        <v>118</v>
      </c>
    </row>
    <row r="111" spans="1:15" ht="22.5" outlineLevel="2" x14ac:dyDescent="0.25">
      <c r="A111" s="16">
        <v>45</v>
      </c>
      <c r="B111" s="17">
        <v>45006</v>
      </c>
      <c r="C111" s="18" t="s">
        <v>145</v>
      </c>
      <c r="D111" s="19" t="s">
        <v>92</v>
      </c>
      <c r="E111" s="20" t="s">
        <v>151</v>
      </c>
      <c r="F111" s="21">
        <v>45030.708333333336</v>
      </c>
      <c r="G111" s="21" t="s">
        <v>26</v>
      </c>
      <c r="H111" s="22" t="s">
        <v>49</v>
      </c>
      <c r="I111" s="23" t="s">
        <v>152</v>
      </c>
      <c r="J111" s="24">
        <v>1351.65</v>
      </c>
      <c r="K111" s="24">
        <v>33.22</v>
      </c>
      <c r="L111" s="24"/>
      <c r="M111" s="24"/>
      <c r="N111" s="24">
        <v>1384.8700000000001</v>
      </c>
      <c r="O111" s="20" t="s">
        <v>118</v>
      </c>
    </row>
    <row r="112" spans="1:15" ht="22.5" outlineLevel="2" x14ac:dyDescent="0.25">
      <c r="A112" s="16">
        <v>47</v>
      </c>
      <c r="B112" s="17">
        <v>45006</v>
      </c>
      <c r="C112" s="18" t="s">
        <v>145</v>
      </c>
      <c r="D112" s="19" t="s">
        <v>92</v>
      </c>
      <c r="E112" s="20" t="s">
        <v>153</v>
      </c>
      <c r="F112" s="21">
        <v>45041.5</v>
      </c>
      <c r="G112" s="21" t="s">
        <v>26</v>
      </c>
      <c r="H112" s="22" t="s">
        <v>154</v>
      </c>
      <c r="I112" s="23" t="s">
        <v>155</v>
      </c>
      <c r="J112" s="24">
        <v>1084.24</v>
      </c>
      <c r="K112" s="24">
        <v>46.57</v>
      </c>
      <c r="L112" s="24"/>
      <c r="M112" s="24"/>
      <c r="N112" s="24">
        <v>1130.81</v>
      </c>
      <c r="O112" s="20" t="s">
        <v>122</v>
      </c>
    </row>
    <row r="113" spans="1:15" ht="22.5" outlineLevel="2" x14ac:dyDescent="0.25">
      <c r="A113" s="16">
        <v>49</v>
      </c>
      <c r="B113" s="17">
        <v>45006</v>
      </c>
      <c r="C113" s="18" t="s">
        <v>145</v>
      </c>
      <c r="D113" s="19" t="s">
        <v>92</v>
      </c>
      <c r="E113" s="20" t="s">
        <v>156</v>
      </c>
      <c r="F113" s="21">
        <v>45046.506944444445</v>
      </c>
      <c r="G113" s="21" t="s">
        <v>26</v>
      </c>
      <c r="H113" s="22" t="s">
        <v>81</v>
      </c>
      <c r="I113" s="23" t="s">
        <v>157</v>
      </c>
      <c r="J113" s="24">
        <v>1495.9</v>
      </c>
      <c r="K113" s="24">
        <v>48.71</v>
      </c>
      <c r="L113" s="24"/>
      <c r="M113" s="24"/>
      <c r="N113" s="24">
        <v>1544.6100000000001</v>
      </c>
      <c r="O113" s="20" t="s">
        <v>122</v>
      </c>
    </row>
    <row r="114" spans="1:15" ht="33.75" outlineLevel="2" x14ac:dyDescent="0.25">
      <c r="A114" s="16">
        <v>67</v>
      </c>
      <c r="B114" s="17">
        <v>45057</v>
      </c>
      <c r="C114" s="18" t="s">
        <v>145</v>
      </c>
      <c r="D114" s="19" t="s">
        <v>92</v>
      </c>
      <c r="E114" s="20" t="s">
        <v>34</v>
      </c>
      <c r="F114" s="21">
        <v>45061.5</v>
      </c>
      <c r="G114" s="21">
        <v>45065.569444444445</v>
      </c>
      <c r="H114" s="22" t="s">
        <v>49</v>
      </c>
      <c r="I114" s="23" t="s">
        <v>223</v>
      </c>
      <c r="J114" s="24">
        <v>2258.8000000000002</v>
      </c>
      <c r="K114" s="24">
        <v>74.94</v>
      </c>
      <c r="L114" s="24"/>
      <c r="M114" s="24"/>
      <c r="N114" s="24">
        <v>2333.7400000000002</v>
      </c>
      <c r="O114" s="20" t="s">
        <v>186</v>
      </c>
    </row>
    <row r="115" spans="1:15" outlineLevel="1" x14ac:dyDescent="0.25">
      <c r="A115" s="41"/>
      <c r="B115" s="42"/>
      <c r="C115" s="43" t="s">
        <v>213</v>
      </c>
      <c r="D115" s="35"/>
      <c r="E115" s="36"/>
      <c r="F115" s="37"/>
      <c r="G115" s="37"/>
      <c r="H115" s="38"/>
      <c r="I115" s="39"/>
      <c r="J115" s="40">
        <f>SUBTOTAL(9,J108:J114)</f>
        <v>10047.43</v>
      </c>
      <c r="K115" s="40">
        <f>SUBTOTAL(9,K108:K114)</f>
        <v>404.46999999999997</v>
      </c>
      <c r="L115" s="40">
        <f>SUBTOTAL(9,L108:L114)</f>
        <v>0</v>
      </c>
      <c r="M115" s="40">
        <f>SUBTOTAL(9,M108:M114)</f>
        <v>0</v>
      </c>
      <c r="N115" s="40">
        <f>SUBTOTAL(9,N108:N114)</f>
        <v>10451.9</v>
      </c>
      <c r="O115" s="36"/>
    </row>
    <row r="116" spans="1:15" ht="22.5" outlineLevel="2" x14ac:dyDescent="0.25">
      <c r="A116" s="25">
        <v>55</v>
      </c>
      <c r="B116" s="26">
        <v>45028</v>
      </c>
      <c r="C116" s="27" t="s">
        <v>162</v>
      </c>
      <c r="D116" s="28" t="s">
        <v>92</v>
      </c>
      <c r="E116" s="29" t="s">
        <v>163</v>
      </c>
      <c r="F116" s="30">
        <v>45035.684027777781</v>
      </c>
      <c r="G116" s="30" t="s">
        <v>26</v>
      </c>
      <c r="H116" s="31" t="s">
        <v>54</v>
      </c>
      <c r="I116" s="32" t="s">
        <v>164</v>
      </c>
      <c r="J116" s="33">
        <v>662.05</v>
      </c>
      <c r="K116" s="33">
        <v>32.950000000000003</v>
      </c>
      <c r="L116" s="33"/>
      <c r="M116" s="33"/>
      <c r="N116" s="33">
        <v>695</v>
      </c>
      <c r="O116" s="29" t="s">
        <v>165</v>
      </c>
    </row>
    <row r="117" spans="1:15" outlineLevel="1" x14ac:dyDescent="0.25">
      <c r="A117" s="41"/>
      <c r="B117" s="42"/>
      <c r="C117" s="43" t="s">
        <v>193</v>
      </c>
      <c r="D117" s="35"/>
      <c r="E117" s="36"/>
      <c r="F117" s="37"/>
      <c r="G117" s="37"/>
      <c r="H117" s="38"/>
      <c r="I117" s="39"/>
      <c r="J117" s="40">
        <f>SUBTOTAL(9,J116:J116)</f>
        <v>662.05</v>
      </c>
      <c r="K117" s="40">
        <f>SUBTOTAL(9,K116:K116)</f>
        <v>32.950000000000003</v>
      </c>
      <c r="L117" s="40">
        <f>SUBTOTAL(9,L116:L116)</f>
        <v>0</v>
      </c>
      <c r="M117" s="40">
        <f>SUBTOTAL(9,M116:M116)</f>
        <v>0</v>
      </c>
      <c r="N117" s="40">
        <f>SUBTOTAL(9,N116:N116)</f>
        <v>695</v>
      </c>
      <c r="O117" s="36"/>
    </row>
    <row r="118" spans="1:15" ht="22.5" outlineLevel="2" x14ac:dyDescent="0.25">
      <c r="A118" s="25">
        <v>75</v>
      </c>
      <c r="B118" s="26">
        <v>45071</v>
      </c>
      <c r="C118" s="27" t="s">
        <v>242</v>
      </c>
      <c r="D118" s="28" t="s">
        <v>100</v>
      </c>
      <c r="E118" s="29" t="s">
        <v>25</v>
      </c>
      <c r="F118" s="30">
        <v>45090.493055555555</v>
      </c>
      <c r="G118" s="30" t="s">
        <v>26</v>
      </c>
      <c r="H118" s="31" t="s">
        <v>27</v>
      </c>
      <c r="I118" s="32" t="s">
        <v>240</v>
      </c>
      <c r="J118" s="33">
        <v>561.9</v>
      </c>
      <c r="K118" s="33">
        <v>46.57</v>
      </c>
      <c r="L118" s="33"/>
      <c r="M118" s="33"/>
      <c r="N118" s="33">
        <v>608.47</v>
      </c>
      <c r="O118" s="29" t="s">
        <v>241</v>
      </c>
    </row>
    <row r="119" spans="1:15" ht="22.5" outlineLevel="2" x14ac:dyDescent="0.25">
      <c r="A119" s="16">
        <v>78</v>
      </c>
      <c r="B119" s="17">
        <v>45071</v>
      </c>
      <c r="C119" s="18" t="s">
        <v>242</v>
      </c>
      <c r="D119" s="19" t="s">
        <v>100</v>
      </c>
      <c r="E119" s="20" t="s">
        <v>30</v>
      </c>
      <c r="F119" s="21">
        <v>45093.854166666664</v>
      </c>
      <c r="G119" s="21" t="s">
        <v>26</v>
      </c>
      <c r="H119" s="22" t="s">
        <v>31</v>
      </c>
      <c r="I119" s="23" t="s">
        <v>243</v>
      </c>
      <c r="J119" s="24">
        <v>294.89999999999998</v>
      </c>
      <c r="K119" s="24">
        <v>28.37</v>
      </c>
      <c r="L119" s="24"/>
      <c r="M119" s="24"/>
      <c r="N119" s="24">
        <v>323.27</v>
      </c>
      <c r="O119" s="20" t="s">
        <v>241</v>
      </c>
    </row>
    <row r="120" spans="1:15" outlineLevel="1" x14ac:dyDescent="0.25">
      <c r="A120" s="41"/>
      <c r="B120" s="42"/>
      <c r="C120" s="43" t="s">
        <v>261</v>
      </c>
      <c r="D120" s="35"/>
      <c r="E120" s="36"/>
      <c r="F120" s="37"/>
      <c r="G120" s="37"/>
      <c r="H120" s="38"/>
      <c r="I120" s="39"/>
      <c r="J120" s="40">
        <f>SUBTOTAL(9,J118:J119)</f>
        <v>856.8</v>
      </c>
      <c r="K120" s="40">
        <f>SUBTOTAL(9,K118:K119)</f>
        <v>74.94</v>
      </c>
      <c r="L120" s="40">
        <f>SUBTOTAL(9,L118:L119)</f>
        <v>0</v>
      </c>
      <c r="M120" s="40">
        <f>SUBTOTAL(9,M118:M119)</f>
        <v>0</v>
      </c>
      <c r="N120" s="40">
        <f>SUBTOTAL(9,N118:N119)</f>
        <v>931.74</v>
      </c>
      <c r="O120" s="36"/>
    </row>
    <row r="121" spans="1:15" ht="22.5" outlineLevel="2" x14ac:dyDescent="0.25">
      <c r="A121" s="25">
        <v>20</v>
      </c>
      <c r="B121" s="26">
        <v>44974</v>
      </c>
      <c r="C121" s="27" t="s">
        <v>158</v>
      </c>
      <c r="D121" s="28" t="s">
        <v>92</v>
      </c>
      <c r="E121" s="29" t="s">
        <v>74</v>
      </c>
      <c r="F121" s="30">
        <v>44984.739583333336</v>
      </c>
      <c r="G121" s="30">
        <v>44986.638888888891</v>
      </c>
      <c r="H121" s="31" t="s">
        <v>159</v>
      </c>
      <c r="I121" s="32" t="s">
        <v>147</v>
      </c>
      <c r="J121" s="33">
        <v>972.85</v>
      </c>
      <c r="K121" s="33">
        <v>79.52</v>
      </c>
      <c r="L121" s="33"/>
      <c r="M121" s="33"/>
      <c r="N121" s="33">
        <v>1052.3700000000001</v>
      </c>
      <c r="O121" s="29" t="s">
        <v>77</v>
      </c>
    </row>
    <row r="122" spans="1:15" ht="22.5" outlineLevel="2" x14ac:dyDescent="0.25">
      <c r="A122" s="16">
        <v>26</v>
      </c>
      <c r="B122" s="17">
        <v>44974</v>
      </c>
      <c r="C122" s="18" t="s">
        <v>158</v>
      </c>
      <c r="D122" s="19" t="s">
        <v>92</v>
      </c>
      <c r="E122" s="20" t="s">
        <v>34</v>
      </c>
      <c r="F122" s="21">
        <v>44987.541666666664</v>
      </c>
      <c r="G122" s="21">
        <v>44989.361111111109</v>
      </c>
      <c r="H122" s="22" t="s">
        <v>69</v>
      </c>
      <c r="I122" s="23" t="s">
        <v>160</v>
      </c>
      <c r="J122" s="24">
        <v>1463.96</v>
      </c>
      <c r="K122" s="24">
        <v>74.94</v>
      </c>
      <c r="L122" s="24"/>
      <c r="M122" s="24"/>
      <c r="N122" s="24">
        <v>1538.9</v>
      </c>
      <c r="O122" s="20" t="s">
        <v>71</v>
      </c>
    </row>
    <row r="123" spans="1:15" ht="22.5" outlineLevel="2" x14ac:dyDescent="0.25">
      <c r="A123" s="16">
        <v>42</v>
      </c>
      <c r="B123" s="17">
        <v>45006</v>
      </c>
      <c r="C123" s="18" t="s">
        <v>158</v>
      </c>
      <c r="D123" s="19" t="s">
        <v>92</v>
      </c>
      <c r="E123" s="20" t="s">
        <v>149</v>
      </c>
      <c r="F123" s="21">
        <v>45026.229166666664</v>
      </c>
      <c r="G123" s="21" t="s">
        <v>26</v>
      </c>
      <c r="H123" s="22" t="s">
        <v>54</v>
      </c>
      <c r="I123" s="23" t="s">
        <v>150</v>
      </c>
      <c r="J123" s="24">
        <v>1656.93</v>
      </c>
      <c r="K123" s="24">
        <v>46.57</v>
      </c>
      <c r="L123" s="24"/>
      <c r="M123" s="24"/>
      <c r="N123" s="24">
        <v>1703.5</v>
      </c>
      <c r="O123" s="20" t="s">
        <v>118</v>
      </c>
    </row>
    <row r="124" spans="1:15" ht="22.5" outlineLevel="2" x14ac:dyDescent="0.25">
      <c r="A124" s="16">
        <v>44</v>
      </c>
      <c r="B124" s="17">
        <v>45006</v>
      </c>
      <c r="C124" s="18" t="s">
        <v>158</v>
      </c>
      <c r="D124" s="19" t="s">
        <v>92</v>
      </c>
      <c r="E124" s="20" t="s">
        <v>151</v>
      </c>
      <c r="F124" s="21">
        <v>45030.708333333336</v>
      </c>
      <c r="G124" s="21" t="s">
        <v>26</v>
      </c>
      <c r="H124" s="22" t="s">
        <v>27</v>
      </c>
      <c r="I124" s="23" t="s">
        <v>152</v>
      </c>
      <c r="J124" s="24">
        <v>1351.65</v>
      </c>
      <c r="K124" s="24">
        <v>33.22</v>
      </c>
      <c r="L124" s="24"/>
      <c r="M124" s="24"/>
      <c r="N124" s="24">
        <v>1384.8700000000001</v>
      </c>
      <c r="O124" s="20" t="s">
        <v>118</v>
      </c>
    </row>
    <row r="125" spans="1:15" ht="22.5" outlineLevel="2" x14ac:dyDescent="0.25">
      <c r="A125" s="16">
        <v>46</v>
      </c>
      <c r="B125" s="17">
        <v>45006</v>
      </c>
      <c r="C125" s="18" t="s">
        <v>158</v>
      </c>
      <c r="D125" s="19" t="s">
        <v>92</v>
      </c>
      <c r="E125" s="20" t="s">
        <v>153</v>
      </c>
      <c r="F125" s="21">
        <v>45041.5</v>
      </c>
      <c r="G125" s="21" t="s">
        <v>26</v>
      </c>
      <c r="H125" s="22" t="s">
        <v>161</v>
      </c>
      <c r="I125" s="23" t="s">
        <v>155</v>
      </c>
      <c r="J125" s="24">
        <v>1084.24</v>
      </c>
      <c r="K125" s="24">
        <v>46.57</v>
      </c>
      <c r="L125" s="24"/>
      <c r="M125" s="24"/>
      <c r="N125" s="24">
        <v>1130.81</v>
      </c>
      <c r="O125" s="20" t="s">
        <v>122</v>
      </c>
    </row>
    <row r="126" spans="1:15" ht="22.5" outlineLevel="2" x14ac:dyDescent="0.25">
      <c r="A126" s="16">
        <v>48</v>
      </c>
      <c r="B126" s="17">
        <v>45006</v>
      </c>
      <c r="C126" s="18" t="s">
        <v>158</v>
      </c>
      <c r="D126" s="19" t="s">
        <v>92</v>
      </c>
      <c r="E126" s="20" t="s">
        <v>156</v>
      </c>
      <c r="F126" s="21">
        <v>45046.506944444445</v>
      </c>
      <c r="G126" s="21" t="s">
        <v>26</v>
      </c>
      <c r="H126" s="22" t="s">
        <v>31</v>
      </c>
      <c r="I126" s="23" t="s">
        <v>157</v>
      </c>
      <c r="J126" s="24">
        <v>1495.9</v>
      </c>
      <c r="K126" s="24">
        <v>48.71</v>
      </c>
      <c r="L126" s="24"/>
      <c r="M126" s="24"/>
      <c r="N126" s="24">
        <v>1544.6100000000001</v>
      </c>
      <c r="O126" s="20" t="s">
        <v>122</v>
      </c>
    </row>
    <row r="127" spans="1:15" ht="33.75" outlineLevel="2" x14ac:dyDescent="0.25">
      <c r="A127" s="16">
        <v>68</v>
      </c>
      <c r="B127" s="17">
        <v>45057</v>
      </c>
      <c r="C127" s="18" t="s">
        <v>158</v>
      </c>
      <c r="D127" s="19" t="s">
        <v>92</v>
      </c>
      <c r="E127" s="20" t="s">
        <v>34</v>
      </c>
      <c r="F127" s="21">
        <v>45061.5</v>
      </c>
      <c r="G127" s="21">
        <v>45065.569444444445</v>
      </c>
      <c r="H127" s="22" t="s">
        <v>161</v>
      </c>
      <c r="I127" s="23" t="s">
        <v>223</v>
      </c>
      <c r="J127" s="24">
        <v>2258.8000000000002</v>
      </c>
      <c r="K127" s="24">
        <v>74.94</v>
      </c>
      <c r="L127" s="24"/>
      <c r="M127" s="24"/>
      <c r="N127" s="24">
        <v>2333.7400000000002</v>
      </c>
      <c r="O127" s="20" t="s">
        <v>186</v>
      </c>
    </row>
    <row r="128" spans="1:15" outlineLevel="1" x14ac:dyDescent="0.25">
      <c r="A128" s="41"/>
      <c r="B128" s="42"/>
      <c r="C128" s="43" t="s">
        <v>214</v>
      </c>
      <c r="D128" s="35"/>
      <c r="E128" s="36"/>
      <c r="F128" s="37"/>
      <c r="G128" s="37"/>
      <c r="H128" s="38"/>
      <c r="I128" s="39"/>
      <c r="J128" s="40">
        <f>SUBTOTAL(9,J121:J127)</f>
        <v>10284.329999999998</v>
      </c>
      <c r="K128" s="40">
        <f>SUBTOTAL(9,K121:K127)</f>
        <v>404.46999999999997</v>
      </c>
      <c r="L128" s="40">
        <f>SUBTOTAL(9,L121:L127)</f>
        <v>0</v>
      </c>
      <c r="M128" s="40">
        <f>SUBTOTAL(9,M121:M127)</f>
        <v>0</v>
      </c>
      <c r="N128" s="40">
        <f>SUBTOTAL(9,N121:N127)</f>
        <v>10688.800000000001</v>
      </c>
      <c r="O128" s="36"/>
    </row>
    <row r="129" spans="1:15" x14ac:dyDescent="0.25">
      <c r="A129" s="41"/>
      <c r="B129" s="42"/>
      <c r="C129" s="43" t="s">
        <v>14</v>
      </c>
      <c r="D129" s="35"/>
      <c r="E129" s="36"/>
      <c r="F129" s="37"/>
      <c r="G129" s="37"/>
      <c r="H129" s="38"/>
      <c r="I129" s="39"/>
      <c r="J129" s="40">
        <f>SUBTOTAL(9,J56:J127)</f>
        <v>72308.75</v>
      </c>
      <c r="K129" s="40">
        <f>SUBTOTAL(9,K56:K127)</f>
        <v>3102.7300000000005</v>
      </c>
      <c r="L129" s="40">
        <f>SUBTOTAL(9,L56:L127)</f>
        <v>0</v>
      </c>
      <c r="M129" s="40">
        <f>SUBTOTAL(9,M56:M127)</f>
        <v>0</v>
      </c>
      <c r="N129" s="40">
        <f>SUBTOTAL(9,N56:N127)</f>
        <v>75411.479999999981</v>
      </c>
      <c r="O129" s="36"/>
    </row>
    <row r="131" spans="1:15" x14ac:dyDescent="0.25">
      <c r="A131" s="44" t="s">
        <v>22</v>
      </c>
      <c r="B131" s="44"/>
      <c r="C131" s="44"/>
      <c r="D131" s="44"/>
      <c r="E131" s="44"/>
      <c r="F131" s="44"/>
    </row>
    <row r="132" spans="1:15" x14ac:dyDescent="0.25">
      <c r="A132" s="9"/>
      <c r="B132" s="15"/>
      <c r="C132" s="10"/>
      <c r="D132" s="10"/>
      <c r="E132" s="11" t="s">
        <v>13</v>
      </c>
      <c r="F132" s="12">
        <f>N50</f>
        <v>30581.060000000005</v>
      </c>
    </row>
    <row r="133" spans="1:15" x14ac:dyDescent="0.25">
      <c r="A133" s="9"/>
      <c r="B133" s="15"/>
      <c r="C133" s="10"/>
      <c r="D133" s="10"/>
      <c r="E133" s="11" t="s">
        <v>14</v>
      </c>
      <c r="F133" s="12">
        <f>N129</f>
        <v>75411.479999999981</v>
      </c>
    </row>
    <row r="134" spans="1:15" x14ac:dyDescent="0.25">
      <c r="A134" s="9"/>
      <c r="B134" s="15"/>
      <c r="C134" s="10"/>
      <c r="D134" s="10"/>
      <c r="E134" s="11" t="s">
        <v>15</v>
      </c>
      <c r="F134" s="12">
        <f>SUM(F132:F133)</f>
        <v>105992.53999999998</v>
      </c>
    </row>
    <row r="136" spans="1:15" x14ac:dyDescent="0.25">
      <c r="A136" s="13" t="s">
        <v>194</v>
      </c>
      <c r="B136" s="13"/>
    </row>
  </sheetData>
  <sortState ref="A41:O92">
    <sortCondition ref="C40"/>
  </sortState>
  <mergeCells count="4">
    <mergeCell ref="A2:O2"/>
    <mergeCell ref="A3:O3"/>
    <mergeCell ref="A53:O53"/>
    <mergeCell ref="A131:F131"/>
  </mergeCells>
  <conditionalFormatting sqref="A51:M52">
    <cfRule type="expression" dxfId="6" priority="9">
      <formula>OR(#REF!="",AND(#REF!&lt;&gt;"",#REF!=""))</formula>
    </cfRule>
  </conditionalFormatting>
  <conditionalFormatting sqref="A51:M52">
    <cfRule type="expression" priority="10">
      <formula>OR(#REF!="",AND(#REF!&lt;&gt;"",#REF!=""))</formula>
    </cfRule>
  </conditionalFormatting>
  <conditionalFormatting sqref="O51:O52">
    <cfRule type="expression" dxfId="5" priority="7">
      <formula>OR(#REF!="",AND(#REF!&lt;&gt;"",#REF!=""))</formula>
    </cfRule>
  </conditionalFormatting>
  <conditionalFormatting sqref="O51:O52">
    <cfRule type="expression" priority="8">
      <formula>OR(#REF!="",AND(#REF!&lt;&gt;"",#REF!=""))</formula>
    </cfRule>
  </conditionalFormatting>
  <conditionalFormatting sqref="A132:E134">
    <cfRule type="expression" dxfId="4" priority="5">
      <formula>OR(#REF!="",AND(#REF!&lt;&gt;"",#REF!=""))</formula>
    </cfRule>
  </conditionalFormatting>
  <conditionalFormatting sqref="A132:E134">
    <cfRule type="expression" priority="6">
      <formula>OR(#REF!="",AND(#REF!&lt;&gt;"",#REF!=""))</formula>
    </cfRule>
  </conditionalFormatting>
  <conditionalFormatting sqref="F134 F132">
    <cfRule type="expression" dxfId="3" priority="3">
      <formula>OR(#REF!="",AND(#REF!&lt;&gt;"",#REF!=""))</formula>
    </cfRule>
  </conditionalFormatting>
  <conditionalFormatting sqref="F134 F132">
    <cfRule type="expression" priority="4">
      <formula>OR(#REF!="",AND(#REF!&lt;&gt;"",#REF!=""))</formula>
    </cfRule>
  </conditionalFormatting>
  <conditionalFormatting sqref="F133">
    <cfRule type="expression" dxfId="2" priority="1">
      <formula>OR(#REF!="",AND(#REF!&lt;&gt;"",#REF!=""))</formula>
    </cfRule>
  </conditionalFormatting>
  <conditionalFormatting sqref="F133">
    <cfRule type="expression" priority="2">
      <formula>OR(#REF!="",AND(#REF!&lt;&gt;"",#REF!=""))</formula>
    </cfRule>
  </conditionalFormatting>
  <pageMargins left="0.51181102362204722" right="0.51181102362204722" top="0.39370078740157483" bottom="0.39370078740157483" header="0" footer="0"/>
  <pageSetup paperSize="9" scale="69" fitToHeight="0" orientation="landscape" horizontalDpi="4294967295" verticalDpi="4294967295" r:id="rId1"/>
  <rowBreaks count="2" manualBreakCount="2">
    <brk id="77" max="16383" man="1"/>
    <brk id="11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'[Controle de Diárias 2023.xlsx]Dados'!#REF!</xm:f>
          </x14:formula1>
          <xm:sqref>C44:C46 C121:C127 C6:C9 C11 C13 C15 C17 C19:C24 C26:C27 C29:C30 C32:C33 C35 C37:C40 C42 C118:C119 C56:C57 C59:C60 C62 C64:C65 C67:C69 C71 C73 C75:C76 C78 C80:C81 C83 C85:C87 C89:C94 C96 C98:C99 C101 C103:C106 C108:C114 C116 C48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MAI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2023-09-05T17:11:44Z</cp:lastPrinted>
  <dcterms:created xsi:type="dcterms:W3CDTF">2020-03-24T12:06:26Z</dcterms:created>
  <dcterms:modified xsi:type="dcterms:W3CDTF">2023-09-05T17:11:48Z</dcterms:modified>
</cp:coreProperties>
</file>