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Transparência\Diárias e Passagens\Viagens_2023\"/>
    </mc:Choice>
  </mc:AlternateContent>
  <bookViews>
    <workbookView xWindow="0" yWindow="0" windowWidth="20490" windowHeight="7650"/>
  </bookViews>
  <sheets>
    <sheet name="AGO" sheetId="9" r:id="rId1"/>
    <sheet name="Acumulado2023" sheetId="11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99" i="11" l="1"/>
  <c r="M199" i="11"/>
  <c r="L199" i="11"/>
  <c r="K199" i="11"/>
  <c r="J199" i="11"/>
  <c r="N186" i="11"/>
  <c r="M186" i="11"/>
  <c r="L186" i="11"/>
  <c r="K186" i="11"/>
  <c r="J186" i="11"/>
  <c r="N183" i="11"/>
  <c r="M183" i="11"/>
  <c r="L183" i="11"/>
  <c r="K183" i="11"/>
  <c r="J183" i="11"/>
  <c r="N180" i="11"/>
  <c r="M180" i="11"/>
  <c r="L180" i="11"/>
  <c r="K180" i="11"/>
  <c r="J180" i="11"/>
  <c r="N166" i="11"/>
  <c r="M166" i="11"/>
  <c r="L166" i="11"/>
  <c r="K166" i="11"/>
  <c r="J166" i="11"/>
  <c r="N161" i="11"/>
  <c r="M161" i="11"/>
  <c r="L161" i="11"/>
  <c r="K161" i="11"/>
  <c r="J161" i="11"/>
  <c r="N159" i="11"/>
  <c r="M159" i="11"/>
  <c r="L159" i="11"/>
  <c r="K159" i="11"/>
  <c r="J159" i="11"/>
  <c r="N156" i="11"/>
  <c r="M156" i="11"/>
  <c r="L156" i="11"/>
  <c r="K156" i="11"/>
  <c r="J156" i="11"/>
  <c r="N145" i="11"/>
  <c r="M145" i="11"/>
  <c r="L145" i="11"/>
  <c r="K145" i="11"/>
  <c r="J145" i="11"/>
  <c r="N139" i="11"/>
  <c r="M139" i="11"/>
  <c r="L139" i="11"/>
  <c r="K139" i="11"/>
  <c r="J139" i="11"/>
  <c r="N136" i="11"/>
  <c r="M136" i="11"/>
  <c r="L136" i="11"/>
  <c r="K136" i="11"/>
  <c r="J136" i="11"/>
  <c r="N127" i="11"/>
  <c r="M127" i="11"/>
  <c r="L127" i="11"/>
  <c r="K127" i="11"/>
  <c r="J127" i="11"/>
  <c r="N125" i="11"/>
  <c r="M125" i="11"/>
  <c r="L125" i="11"/>
  <c r="K125" i="11"/>
  <c r="J125" i="11"/>
  <c r="N122" i="11"/>
  <c r="M122" i="11"/>
  <c r="L122" i="11"/>
  <c r="K122" i="11"/>
  <c r="J122" i="11"/>
  <c r="N120" i="11"/>
  <c r="M120" i="11"/>
  <c r="L120" i="11"/>
  <c r="K120" i="11"/>
  <c r="J120" i="11"/>
  <c r="N118" i="11"/>
  <c r="M118" i="11"/>
  <c r="L118" i="11"/>
  <c r="K118" i="11"/>
  <c r="J118" i="11"/>
  <c r="N115" i="11"/>
  <c r="M115" i="11"/>
  <c r="L115" i="11"/>
  <c r="K115" i="11"/>
  <c r="J115" i="11"/>
  <c r="N112" i="11"/>
  <c r="M112" i="11"/>
  <c r="L112" i="11"/>
  <c r="K112" i="11"/>
  <c r="J112" i="11"/>
  <c r="N109" i="11"/>
  <c r="M109" i="11"/>
  <c r="L109" i="11"/>
  <c r="K109" i="11"/>
  <c r="J109" i="11"/>
  <c r="N107" i="11"/>
  <c r="M107" i="11"/>
  <c r="L107" i="11"/>
  <c r="K107" i="11"/>
  <c r="J107" i="11"/>
  <c r="N105" i="11"/>
  <c r="M105" i="11"/>
  <c r="L105" i="11"/>
  <c r="K105" i="11"/>
  <c r="J105" i="11"/>
  <c r="N103" i="11"/>
  <c r="M103" i="11"/>
  <c r="L103" i="11"/>
  <c r="K103" i="11"/>
  <c r="J103" i="11"/>
  <c r="N100" i="11"/>
  <c r="M100" i="11"/>
  <c r="L100" i="11"/>
  <c r="K100" i="11"/>
  <c r="J100" i="11"/>
  <c r="N96" i="11"/>
  <c r="M96" i="11"/>
  <c r="L96" i="11"/>
  <c r="K96" i="11"/>
  <c r="J96" i="11"/>
  <c r="N94" i="11"/>
  <c r="M94" i="11"/>
  <c r="L94" i="11"/>
  <c r="K94" i="11"/>
  <c r="J94" i="11"/>
  <c r="N88" i="11"/>
  <c r="M88" i="11"/>
  <c r="L88" i="11"/>
  <c r="K88" i="11"/>
  <c r="J88" i="11"/>
  <c r="N86" i="11"/>
  <c r="M86" i="11"/>
  <c r="L86" i="11"/>
  <c r="K86" i="11"/>
  <c r="J86" i="11"/>
  <c r="N84" i="11"/>
  <c r="M84" i="11"/>
  <c r="L84" i="11"/>
  <c r="K84" i="11"/>
  <c r="J84" i="11"/>
  <c r="N81" i="11"/>
  <c r="M81" i="11"/>
  <c r="L81" i="11"/>
  <c r="K81" i="11"/>
  <c r="J81" i="11"/>
  <c r="N79" i="11"/>
  <c r="M79" i="11"/>
  <c r="L79" i="11"/>
  <c r="K79" i="11"/>
  <c r="J79" i="11"/>
  <c r="N76" i="11"/>
  <c r="M76" i="11"/>
  <c r="L76" i="11"/>
  <c r="K76" i="11"/>
  <c r="J76" i="11"/>
  <c r="N73" i="11"/>
  <c r="M73" i="11"/>
  <c r="L73" i="11"/>
  <c r="K73" i="11"/>
  <c r="J73" i="11"/>
  <c r="N70" i="11"/>
  <c r="M70" i="11"/>
  <c r="M200" i="11" s="1"/>
  <c r="L70" i="11"/>
  <c r="K70" i="11"/>
  <c r="J70" i="11"/>
  <c r="N62" i="11"/>
  <c r="M62" i="11"/>
  <c r="L62" i="11"/>
  <c r="K62" i="11"/>
  <c r="J62" i="11"/>
  <c r="N58" i="11"/>
  <c r="M58" i="11"/>
  <c r="L58" i="11"/>
  <c r="K58" i="11"/>
  <c r="J58" i="11"/>
  <c r="N54" i="11"/>
  <c r="M54" i="11"/>
  <c r="L54" i="11"/>
  <c r="K54" i="11"/>
  <c r="J54" i="11"/>
  <c r="N52" i="11"/>
  <c r="M52" i="11"/>
  <c r="L52" i="11"/>
  <c r="K52" i="11"/>
  <c r="J52" i="11"/>
  <c r="N44" i="11"/>
  <c r="M44" i="11"/>
  <c r="L44" i="11"/>
  <c r="K44" i="11"/>
  <c r="J44" i="11"/>
  <c r="N41" i="11"/>
  <c r="M41" i="11"/>
  <c r="L41" i="11"/>
  <c r="K41" i="11"/>
  <c r="J41" i="11"/>
  <c r="N38" i="11"/>
  <c r="M38" i="11"/>
  <c r="L38" i="11"/>
  <c r="K38" i="11"/>
  <c r="J38" i="11"/>
  <c r="N34" i="11"/>
  <c r="M34" i="11"/>
  <c r="L34" i="11"/>
  <c r="K34" i="11"/>
  <c r="J34" i="11"/>
  <c r="N30" i="11"/>
  <c r="M30" i="11"/>
  <c r="L30" i="11"/>
  <c r="K30" i="11"/>
  <c r="J30" i="11"/>
  <c r="N22" i="11"/>
  <c r="M22" i="11"/>
  <c r="L22" i="11"/>
  <c r="K22" i="11"/>
  <c r="J22" i="11"/>
  <c r="N19" i="11"/>
  <c r="M19" i="11"/>
  <c r="L19" i="11"/>
  <c r="K19" i="11"/>
  <c r="J19" i="11"/>
  <c r="N17" i="11"/>
  <c r="M17" i="11"/>
  <c r="L17" i="11"/>
  <c r="K17" i="11"/>
  <c r="J17" i="11"/>
  <c r="N15" i="11"/>
  <c r="M15" i="11"/>
  <c r="L15" i="11"/>
  <c r="K15" i="11"/>
  <c r="J15" i="11"/>
  <c r="N13" i="11"/>
  <c r="M13" i="11"/>
  <c r="L13" i="11"/>
  <c r="K13" i="11"/>
  <c r="J13" i="11"/>
  <c r="N44" i="9"/>
  <c r="M44" i="9"/>
  <c r="L44" i="9"/>
  <c r="K44" i="9"/>
  <c r="J44" i="9"/>
  <c r="N40" i="9"/>
  <c r="M40" i="9"/>
  <c r="L40" i="9"/>
  <c r="K40" i="9"/>
  <c r="J40" i="9"/>
  <c r="N38" i="9"/>
  <c r="M38" i="9"/>
  <c r="L38" i="9"/>
  <c r="K38" i="9"/>
  <c r="J38" i="9"/>
  <c r="N33" i="9"/>
  <c r="M33" i="9"/>
  <c r="L33" i="9"/>
  <c r="K33" i="9"/>
  <c r="J33" i="9"/>
  <c r="N31" i="9"/>
  <c r="M31" i="9"/>
  <c r="L31" i="9"/>
  <c r="K31" i="9"/>
  <c r="J31" i="9"/>
  <c r="N29" i="9"/>
  <c r="M29" i="9"/>
  <c r="L29" i="9"/>
  <c r="K29" i="9"/>
  <c r="J29" i="9"/>
  <c r="N25" i="9"/>
  <c r="M25" i="9"/>
  <c r="L25" i="9"/>
  <c r="K25" i="9"/>
  <c r="J25" i="9"/>
  <c r="N22" i="9"/>
  <c r="M22" i="9"/>
  <c r="L22" i="9"/>
  <c r="K22" i="9"/>
  <c r="J22" i="9"/>
  <c r="N15" i="9"/>
  <c r="M15" i="9"/>
  <c r="L15" i="9"/>
  <c r="K15" i="9"/>
  <c r="J15" i="9"/>
  <c r="N13" i="9"/>
  <c r="M13" i="9"/>
  <c r="L13" i="9"/>
  <c r="K13" i="9"/>
  <c r="J13" i="9"/>
  <c r="N11" i="9"/>
  <c r="M11" i="9"/>
  <c r="L11" i="9"/>
  <c r="K11" i="9"/>
  <c r="J11" i="9"/>
  <c r="N9" i="9"/>
  <c r="M9" i="9"/>
  <c r="L9" i="9"/>
  <c r="K9" i="9"/>
  <c r="J9" i="9"/>
  <c r="N7" i="9"/>
  <c r="M7" i="9"/>
  <c r="L7" i="9"/>
  <c r="K7" i="9"/>
  <c r="J7" i="9"/>
  <c r="J200" i="11" l="1"/>
  <c r="N200" i="11"/>
  <c r="F205" i="11" s="1"/>
  <c r="J63" i="11"/>
  <c r="N63" i="11"/>
  <c r="F204" i="11" s="1"/>
  <c r="L200" i="11"/>
  <c r="K200" i="11"/>
  <c r="M63" i="11"/>
  <c r="L63" i="11"/>
  <c r="K63" i="11"/>
  <c r="J45" i="9"/>
  <c r="N45" i="9"/>
  <c r="F50" i="9" s="1"/>
  <c r="K45" i="9"/>
  <c r="L45" i="9"/>
  <c r="J16" i="9"/>
  <c r="M45" i="9"/>
  <c r="N16" i="9"/>
  <c r="F49" i="9" s="1"/>
  <c r="M16" i="9"/>
  <c r="K16" i="9"/>
  <c r="L16" i="9"/>
  <c r="F206" i="11" l="1"/>
  <c r="F51" i="9" l="1"/>
</calcChain>
</file>

<file path=xl/sharedStrings.xml><?xml version="1.0" encoding="utf-8"?>
<sst xmlns="http://schemas.openxmlformats.org/spreadsheetml/2006/main" count="1201" uniqueCount="403">
  <si>
    <t>FUNCIONÁRIOS</t>
  </si>
  <si>
    <t>Nº</t>
  </si>
  <si>
    <t>Nome</t>
  </si>
  <si>
    <t>CARGO</t>
  </si>
  <si>
    <t>Locais de Origem e Destino</t>
  </si>
  <si>
    <t>Data de Ida</t>
  </si>
  <si>
    <t>Data de Retorno</t>
  </si>
  <si>
    <t>Empresa</t>
  </si>
  <si>
    <t>Localizador</t>
  </si>
  <si>
    <t xml:space="preserve">TOTAL </t>
  </si>
  <si>
    <t xml:space="preserve">Descrição </t>
  </si>
  <si>
    <t>CONSELHEIROS/CONVIDADOS</t>
  </si>
  <si>
    <t>Descrição</t>
  </si>
  <si>
    <t>Total - Funcionários</t>
  </si>
  <si>
    <t>Total - Conselheiros e Convidados</t>
  </si>
  <si>
    <t>Total Geral</t>
  </si>
  <si>
    <t>Passagem</t>
  </si>
  <si>
    <t>Taxa Embarque</t>
  </si>
  <si>
    <t>Taxa  Bagagem</t>
  </si>
  <si>
    <t>Taxa Remarcação</t>
  </si>
  <si>
    <t>Data Compra</t>
  </si>
  <si>
    <t>PASSAGENS AÉREAS - ACUMULADO 2023</t>
  </si>
  <si>
    <t>RESUMO DE ACUMULADO 2023</t>
  </si>
  <si>
    <t>Cicero Hipólito da Silva Junior</t>
  </si>
  <si>
    <t>Empregado</t>
  </si>
  <si>
    <t>Florianópolis -&gt; Brasília</t>
  </si>
  <si>
    <t>-</t>
  </si>
  <si>
    <t>Gol</t>
  </si>
  <si>
    <t>XZYZFN</t>
  </si>
  <si>
    <t>06 e 07/03 09h 18h - 10º Treinamento Técnico da CED-CAU/BR</t>
  </si>
  <si>
    <t>Florianópolis &lt;- Brasília</t>
  </si>
  <si>
    <t>Latam</t>
  </si>
  <si>
    <t>VKCGHB</t>
  </si>
  <si>
    <t>BYPTAS</t>
  </si>
  <si>
    <t>14 a 16/06 08h30 18h - Treinamento de Assessorias e Coordenadores das CE-UF</t>
  </si>
  <si>
    <t>HOBTEZ</t>
  </si>
  <si>
    <t>Florianópolis -&gt; Fortaleza</t>
  </si>
  <si>
    <t>JHUPLZ</t>
  </si>
  <si>
    <t>23 a 25/08 14h30 17h - 25º Seminário Regional da CED-CAU/BR “10 Anos do Código de Ética em um Mundo em Transformação”</t>
  </si>
  <si>
    <t>Florianópolis &lt;- Fortaleza</t>
  </si>
  <si>
    <t>JOCDYK</t>
  </si>
  <si>
    <t>Fernando Augusto Yudyro Hayashi</t>
  </si>
  <si>
    <t>Florianópolis &lt;-&gt; Brasília</t>
  </si>
  <si>
    <t>FGEKPY</t>
  </si>
  <si>
    <t>13 a 15/03 08h 18h - Capacitação Resolução CAU/BR nº 198 – Fiscalização</t>
  </si>
  <si>
    <t>Fernando de Oliveira Volkmer</t>
  </si>
  <si>
    <t>Florianópolis &lt;-&gt; São Paulo (CGH)</t>
  </si>
  <si>
    <t>YWYSDZ</t>
  </si>
  <si>
    <t>02/02 08h 18h - Imersão sobre a utilização do SEI no CAU/SP</t>
  </si>
  <si>
    <t>Filipe Lima Rockenbach</t>
  </si>
  <si>
    <t>ICJKXL</t>
  </si>
  <si>
    <t>30/01 08h 01/02 18h - Curso sobre a Nova Lei de Licitações e Contratos (CAU/SP)</t>
  </si>
  <si>
    <t>Isabel Leal Marcon Leonetti</t>
  </si>
  <si>
    <t>Jaime Teixeira Chaves</t>
  </si>
  <si>
    <t>Florianópolis -&gt; São Paulo (CGH)</t>
  </si>
  <si>
    <t>MPOAJG</t>
  </si>
  <si>
    <t>Florianópolis &lt;- São Paulo (CGH)</t>
  </si>
  <si>
    <t xml:space="preserve"> Gol </t>
  </si>
  <si>
    <t>FSHHAD</t>
  </si>
  <si>
    <t>Florianópolis &lt;-&gt; Natal</t>
  </si>
  <si>
    <t>TIUVCK</t>
  </si>
  <si>
    <t>09 a 11/03 09h 17h - 3º ENCONTRO DE GERENTES GERAIS CAU/UF</t>
  </si>
  <si>
    <t>Azul</t>
  </si>
  <si>
    <t>JJ87SW</t>
  </si>
  <si>
    <t>03 e 04/04 08h30 18h - I Encontro de Alinhamento das Assessorias dos Órgãos Colegiados</t>
  </si>
  <si>
    <t>UQYCDT</t>
  </si>
  <si>
    <t>Florianópolis &lt;-&gt; São Luis</t>
  </si>
  <si>
    <t>FZDASW</t>
  </si>
  <si>
    <t>15 e 16/06 09h 18h - IV Encontro dos Gerentes Gerais dos CAU/Ufs</t>
  </si>
  <si>
    <t>Leonardo Vistuba Kawa</t>
  </si>
  <si>
    <t>Curitiba -&gt; Brasília</t>
  </si>
  <si>
    <t>VZHROW</t>
  </si>
  <si>
    <t>Joinville &lt;- Brasília</t>
  </si>
  <si>
    <t>TNQ62H</t>
  </si>
  <si>
    <t>Lilian Laudina Caovilla</t>
  </si>
  <si>
    <t>Chapecó -&gt; Brasília</t>
  </si>
  <si>
    <t>JBZZHS</t>
  </si>
  <si>
    <t>Chapecó &lt;- Brasília</t>
  </si>
  <si>
    <t>SG55SS</t>
  </si>
  <si>
    <t>Chapecó -&gt; Florianópolis</t>
  </si>
  <si>
    <t>BEHH2C</t>
  </si>
  <si>
    <t>07/06 08h30 17h30 - Reunião Presencial GERFISC</t>
  </si>
  <si>
    <t>Melina Valença Marcondes</t>
  </si>
  <si>
    <t xml:space="preserve"> Azul </t>
  </si>
  <si>
    <t>PBL8KB</t>
  </si>
  <si>
    <t>03/03 09h 19h - V Encontro Nacional de Coordenadores de CEF</t>
  </si>
  <si>
    <t>WJIXKA</t>
  </si>
  <si>
    <t>16/05 08h30 18h - VI Encontro Nacional de Coordenadores de CEF;
17/05 09h 18h - IX Seminário Legislativo.</t>
  </si>
  <si>
    <t>Olavo Coelho Arantes</t>
  </si>
  <si>
    <t>Pedro Schultz Fonseca Baptista</t>
  </si>
  <si>
    <t>Florianópolis &lt;-&gt; Chapecó</t>
  </si>
  <si>
    <t xml:space="preserve">    Azul    </t>
  </si>
  <si>
    <t>TE5FRY</t>
  </si>
  <si>
    <t>28/02 10h30 16h30 - Reunião de acompanhamento do Convênio do CAU/SC com Chapecó</t>
  </si>
  <si>
    <t xml:space="preserve">     Azul     </t>
  </si>
  <si>
    <t>RHQLRM</t>
  </si>
  <si>
    <t>BSYESA</t>
  </si>
  <si>
    <t xml:space="preserve"> Latam </t>
  </si>
  <si>
    <t>WJTTWQ</t>
  </si>
  <si>
    <t>15 e 16/03 09h 18h - IV Encontro dos Coordenadores de CEP/UF</t>
  </si>
  <si>
    <t>LXMIVR</t>
  </si>
  <si>
    <t>21/07 15h 17h - Reunião Presencial na Secretaria Nacional de Habitação/SNH</t>
  </si>
  <si>
    <t>NRYCKZ</t>
  </si>
  <si>
    <t>ZNJCPN</t>
  </si>
  <si>
    <t>01/08 13h30 17h -  Reunião com Prefeitura de Chapecó</t>
  </si>
  <si>
    <t>Rafael Figueiró Otávio</t>
  </si>
  <si>
    <t>XUANJN</t>
  </si>
  <si>
    <t>Tatiana Moreira Feres de Melo</t>
  </si>
  <si>
    <t>DCXVNL</t>
  </si>
  <si>
    <t>MKHNGY</t>
  </si>
  <si>
    <t>Florianópolis &lt;-&gt; Aracaju</t>
  </si>
  <si>
    <t>ZTOVNO</t>
  </si>
  <si>
    <t>26 a 28/07 09h a 18h - Fórum de Presidentes Aracaju</t>
  </si>
  <si>
    <t>Yve Sarkis da Costa</t>
  </si>
  <si>
    <t>GJPOHL</t>
  </si>
  <si>
    <t>Florianópolis -&gt; Chapecó</t>
  </si>
  <si>
    <t>NUDOZT</t>
  </si>
  <si>
    <t>14/09 16h 20h - Oficina Empreender em Arquitetura - Chapecó</t>
  </si>
  <si>
    <t>Florianópolis &lt;- Chapecó</t>
  </si>
  <si>
    <t>AJR9VT</t>
  </si>
  <si>
    <t>Anne Elise Rosa Soto</t>
  </si>
  <si>
    <t>Conselheiro</t>
  </si>
  <si>
    <t>Joinville -&gt; Brasília</t>
  </si>
  <si>
    <t>ZM1BQD</t>
  </si>
  <si>
    <t>25/05 10h 17h - Ciclo de Debates “Memória, Projectos, Obras, Acervos”</t>
  </si>
  <si>
    <t>TFFIKK</t>
  </si>
  <si>
    <t>Cesar Calderaro Ferreira dos Santos</t>
  </si>
  <si>
    <t>Convidado</t>
  </si>
  <si>
    <t>São Paulo (GRU) -&gt; Florianópolis</t>
  </si>
  <si>
    <t>HDHMEJ</t>
  </si>
  <si>
    <t>06/06 18h30 21h - Palestra na área de Tecnologia (CTCP-CAU/SC)</t>
  </si>
  <si>
    <t>São Paulo (GRU) &lt;- Florianópolis</t>
  </si>
  <si>
    <t>HABSBL</t>
  </si>
  <si>
    <t>Cláudia Teresa Pereira Pires</t>
  </si>
  <si>
    <t>Rio de Janeiro (SDU) -&gt; Florianópolis -&gt; Belo Horizonte</t>
  </si>
  <si>
    <t>RAUSDP</t>
  </si>
  <si>
    <t>13 e 14/06 08h 12h - Seminário de Habitação da FECAM em Treze Tílias</t>
  </si>
  <si>
    <t>Douglas Goulart Virgilio</t>
  </si>
  <si>
    <t>Florianópolis &lt;-&gt; Manaus</t>
  </si>
  <si>
    <t>WKVSQG</t>
  </si>
  <si>
    <t>07/02 9h 18h - Reunião da CPUA-CAU/BR-Itinerante;
08/02 8h30 20h - Encontro Preparatório para o Congresso Mundial de Arquitetos 2023 - Amazônia 2040.</t>
  </si>
  <si>
    <t>HNZVUU</t>
  </si>
  <si>
    <t>16 e 17/05 - Palestras - Autodeclaração no Licenciamento de Obras</t>
  </si>
  <si>
    <t>Edgar Mendes Rodrigues</t>
  </si>
  <si>
    <t>Guarulhos &lt;-&gt; Florianópolis</t>
  </si>
  <si>
    <t>RNBNZY</t>
  </si>
  <si>
    <t>27/06 17h 18h - SUMMIT Cidades 2023 - II Diálogos Urbanos /CPUA-CAU/SC</t>
  </si>
  <si>
    <t>Eduardo Ronchetti de Castro</t>
  </si>
  <si>
    <t>Belo Horizonte -&gt; Florianópolis -&gt; São Paulo (CGH)</t>
  </si>
  <si>
    <t>RBMOQK</t>
  </si>
  <si>
    <t>06/07 18h30 21h30 - Evento CAU Portas Abertas – Palestra sobre Acessibilidade</t>
  </si>
  <si>
    <t>Eliane de Queiroz Gomes Castro</t>
  </si>
  <si>
    <t>Navegantes &lt;-&gt; São Paulo (CGH)</t>
  </si>
  <si>
    <t>LVYBUL</t>
  </si>
  <si>
    <t>Navegantes -&gt; Natal</t>
  </si>
  <si>
    <t>WQDDGD</t>
  </si>
  <si>
    <t>29 e 30/05 09h 18h -II Encontro Temático da CEP-CAUBR com os CAU-UF em 2023;
31/05 e 01/06 09h 18h - 5º Fórum das CEPs CAU-Ufs.</t>
  </si>
  <si>
    <t>Navegantes &lt;- Natal</t>
  </si>
  <si>
    <t>BRJEOA</t>
  </si>
  <si>
    <t>Navegantes -&gt; Brasília</t>
  </si>
  <si>
    <t>JDYKKG</t>
  </si>
  <si>
    <t>14 a 16/08 08h30 17h30 - III Encontro Temático da CEP-CAUBR e VI Encontro de Coordenadores das CEPs UF</t>
  </si>
  <si>
    <t>Navegantes &lt;- Brasília</t>
  </si>
  <si>
    <t>TW7H5H</t>
  </si>
  <si>
    <t>Felipe de Castro Oliveira</t>
  </si>
  <si>
    <t>São Paulo &lt;-&gt; Florianópolis</t>
  </si>
  <si>
    <t>QAUPLR</t>
  </si>
  <si>
    <t>28/06 16h 17h - SUMMIT Cidades 2023 - II Diálogos Urbanos /CPUA-CAU/SC</t>
  </si>
  <si>
    <t>Henrique Rafael de Lima</t>
  </si>
  <si>
    <t>Joinville &lt;-&gt; Natal</t>
  </si>
  <si>
    <t>VM54FA</t>
  </si>
  <si>
    <t>31/05 e 01/06 09h 18h - 5º Fórum das CEPs CAU-Ufs.</t>
  </si>
  <si>
    <t>OBVQBZ</t>
  </si>
  <si>
    <t>MN1MFK</t>
  </si>
  <si>
    <t>Janete Sueli Krueger</t>
  </si>
  <si>
    <t>Navegantes -&gt; Fortaleza</t>
  </si>
  <si>
    <t>MOSBSK</t>
  </si>
  <si>
    <t>22/08 19h 21h -  2º Colóquio de Abertura do Seminário
23 a 25/08 14h30 17h - 25º Seminário Regional da CED-CAU/BR “10 Anos do Código de Ética em um Mundo em Transformação”</t>
  </si>
  <si>
    <t>Navegantes &lt;- Fortaleza</t>
  </si>
  <si>
    <t>LYKANP</t>
  </si>
  <si>
    <t>Jean Faria dos Santos</t>
  </si>
  <si>
    <t>Manaus &lt;-&gt; Florianópolis</t>
  </si>
  <si>
    <t>TTVLIT</t>
  </si>
  <si>
    <t>11/05 18h30 21h30 - Evento CAU Portas Abertas – Palestra sobre Arquitetura Hospitalar</t>
  </si>
  <si>
    <t>Joana César Magalhães</t>
  </si>
  <si>
    <t>Belo Horizonte &lt;-&gt; Florianópolis</t>
  </si>
  <si>
    <t>latam</t>
  </si>
  <si>
    <t>MLKQJV</t>
  </si>
  <si>
    <t>04/09 09h 19h -  NCD Summit 2023 - Relacionamento Institucional Mercado de Interiores</t>
  </si>
  <si>
    <t>Juliana Córdula Dreher de Andrade</t>
  </si>
  <si>
    <t>Florianópolis &lt;-&gt; Fortaleza</t>
  </si>
  <si>
    <t>OYHWEJ</t>
  </si>
  <si>
    <t>Kátia Santos Bogéa</t>
  </si>
  <si>
    <t>São Luis -&gt; Florianópolis</t>
  </si>
  <si>
    <t>ZRTUSZ</t>
  </si>
  <si>
    <t>19/04 18h30 21h30 - Evento CAU Portas Abertas</t>
  </si>
  <si>
    <t>São Luis &lt;- Florianópolis</t>
  </si>
  <si>
    <t>UVVMLT</t>
  </si>
  <si>
    <t>Larissa Moreira</t>
  </si>
  <si>
    <t>MYIMGQ</t>
  </si>
  <si>
    <t>Joinville &lt;- Fortaleza</t>
  </si>
  <si>
    <t>RMZBGA</t>
  </si>
  <si>
    <t>Laurent Troost</t>
  </si>
  <si>
    <t xml:space="preserve">Manaus -&gt; Florianópolis </t>
  </si>
  <si>
    <t>CCWCQL</t>
  </si>
  <si>
    <t xml:space="preserve">Florianópolis -&gt; São Paulo </t>
  </si>
  <si>
    <t>MGTPIN</t>
  </si>
  <si>
    <t>Liamara Herrmann</t>
  </si>
  <si>
    <t>Chapecó &lt;-&gt; Navegantes</t>
  </si>
  <si>
    <t>WSFVWX</t>
  </si>
  <si>
    <t>26/07 16h 20h - Oficina sobre empreendedorismo na cidade de Blumenau</t>
  </si>
  <si>
    <t>Luciana Marson Fonseca</t>
  </si>
  <si>
    <t>Porto Alegre &lt;-&gt; Florianópolis</t>
  </si>
  <si>
    <t>JJCUGG</t>
  </si>
  <si>
    <t>26/06 09h 13h - SUMMIT Cidades 2023 - II Diálogos Urbanos /CPUA-CAU/SC</t>
  </si>
  <si>
    <t>Luciano Santos Driemeier</t>
  </si>
  <si>
    <t>São Paulo -&gt; Florianópolis</t>
  </si>
  <si>
    <t>QAJWEX</t>
  </si>
  <si>
    <t>São Paulo &lt;- Florianópolis</t>
  </si>
  <si>
    <t>QANVIO</t>
  </si>
  <si>
    <t>Maria Rita Silveira de Paula Amoroso</t>
  </si>
  <si>
    <t>Campinas &lt;-&gt; Florianópolis</t>
  </si>
  <si>
    <t>TDKTPL</t>
  </si>
  <si>
    <t>Maurício Andre Giusti</t>
  </si>
  <si>
    <t>Chapecó &lt;-&gt; Florianópolis</t>
  </si>
  <si>
    <t>AH3P8J</t>
  </si>
  <si>
    <t>13/01 09h 15h - 135ª Reunião Plenária Ordinária</t>
  </si>
  <si>
    <t>QQ4SQR</t>
  </si>
  <si>
    <t>17/03 09h 15h - 137ª Reunião Plenária Ordinária
20/03 13h30 17h30 - 3ª Reunião Ordinária da COAF-CAU/SC</t>
  </si>
  <si>
    <t>BEJ48C</t>
  </si>
  <si>
    <t>24/04 13h30 17h30 - 4ª Reunião Ordinária da COAF-CAU/SC</t>
  </si>
  <si>
    <t>BMWW2H</t>
  </si>
  <si>
    <t>23/06 09h 15h - 140ª Reunião Plenária Ordinária</t>
  </si>
  <si>
    <t>Chapecó &lt;- Florianópolis</t>
  </si>
  <si>
    <t>CPXWDH</t>
  </si>
  <si>
    <t>Murilo Ortolan</t>
  </si>
  <si>
    <t>Curitiba -&gt; Florianópolis</t>
  </si>
  <si>
    <t>QFWQZR</t>
  </si>
  <si>
    <t>Curitiba &lt;- Florianópolis</t>
  </si>
  <si>
    <t>XQRMNH</t>
  </si>
  <si>
    <t>Newton Marçal Santos</t>
  </si>
  <si>
    <t>Florianópolis &lt;-&gt; Macapá</t>
  </si>
  <si>
    <t>YILJGR</t>
  </si>
  <si>
    <t>11 a 13/04 08h 17h - 4º Seminário de ATHIS do CAU/AP</t>
  </si>
  <si>
    <t>Chapecó -&gt; Fortaleza</t>
  </si>
  <si>
    <t xml:space="preserve">  Latam  </t>
  </si>
  <si>
    <t>YPGIEY</t>
  </si>
  <si>
    <t>26 a 29/04 16h 12h - Encontro Global Moedas Sociais e Bancos Sociais de Desenvolvimento em Fortaleza/CE</t>
  </si>
  <si>
    <t>Chapecó &lt;- Fortaleza</t>
  </si>
  <si>
    <t>XNPM6X</t>
  </si>
  <si>
    <t>Chapecó &lt;-&gt; Aracaju</t>
  </si>
  <si>
    <t>HMUF2X</t>
  </si>
  <si>
    <t>26 a 29/07 09h 17h - Semana da Habitação 2023</t>
  </si>
  <si>
    <t>Patrícia Figueiredo Sarquis Herden</t>
  </si>
  <si>
    <t>Florianópolis &lt;-&gt; Goiânia</t>
  </si>
  <si>
    <t>YYAOAN</t>
  </si>
  <si>
    <t>13/04 09h 14/04 13h - 27ª Reunião do Fórum de Presidentes Gestão 2021-2023 -etapa Goiânia</t>
  </si>
  <si>
    <t>São Paulo (CGH) -&gt; Brasília</t>
  </si>
  <si>
    <t>JXWUHM</t>
  </si>
  <si>
    <t>14/03 14h 19h - 56ª REUNIÃO ORDINÁRIA DO CG-CSC</t>
  </si>
  <si>
    <t>Brasília -&gt; Florianópolis</t>
  </si>
  <si>
    <t>IPXVPV</t>
  </si>
  <si>
    <t>Florianópolis -&gt; Brasília -&gt; São Paulo -&gt; Florianópolis</t>
  </si>
  <si>
    <t>18/05 05:15
20/05 12:45</t>
  </si>
  <si>
    <t>SVHLJO</t>
  </si>
  <si>
    <t>Fórum dos Presidentes de Maio e Evento BFB Lançamento Guia CAU em SP</t>
  </si>
  <si>
    <t>FJC47D</t>
  </si>
  <si>
    <t>25/03 19h 22h - Solenidade 40 anos AECOM
Visita Institucional AEAO</t>
  </si>
  <si>
    <t>UWEYYX</t>
  </si>
  <si>
    <t>15 e 16/06 - Fórum dos Presidentes Maranhão</t>
  </si>
  <si>
    <t>YTPZPG</t>
  </si>
  <si>
    <t>25 a 29/07 - Fórum dos Presidentes Aracaju.</t>
  </si>
  <si>
    <t>WNFVRB</t>
  </si>
  <si>
    <t>16 a 18/08 - Fórum dos Presidentes Brasília</t>
  </si>
  <si>
    <t>Florianópolis &lt;-&gt; Rio de Janeiro (SDU)</t>
  </si>
  <si>
    <t>MECJGQ</t>
  </si>
  <si>
    <t>04/08 18h - Prêmio Carmen Portinho 2022-2023</t>
  </si>
  <si>
    <t>Priscila Chamone Gesser</t>
  </si>
  <si>
    <t>AKAIYV</t>
  </si>
  <si>
    <t>SLJYWX</t>
  </si>
  <si>
    <t>Renato Alves Teixeira</t>
  </si>
  <si>
    <t>Brasília &lt;-&gt; Florianópolis</t>
  </si>
  <si>
    <t>QDPRLF</t>
  </si>
  <si>
    <t>30/05 a 01/06 09h 17h - Capacitação IGEO</t>
  </si>
  <si>
    <t>Rodrigo Althoff Medeiros</t>
  </si>
  <si>
    <t>CVUBLZ</t>
  </si>
  <si>
    <t>FJF54D</t>
  </si>
  <si>
    <t>Passagem cancelada para compra de uma passagem mais cedo a fim do Conselheiro participar de um compromisso mais cedo conforme autorização da Presidente.</t>
  </si>
  <si>
    <t>HZYXOZ</t>
  </si>
  <si>
    <t>17/05 09h 18h - IX Seminário Legislativo.</t>
  </si>
  <si>
    <t>FQRMGZ</t>
  </si>
  <si>
    <t>Rosana Silveira</t>
  </si>
  <si>
    <t xml:space="preserve">  Azul  </t>
  </si>
  <si>
    <t>LED84F</t>
  </si>
  <si>
    <t>SJ4URJ</t>
  </si>
  <si>
    <t>Florianópolis -&gt; Macapá</t>
  </si>
  <si>
    <t>VCJNYB</t>
  </si>
  <si>
    <t>Florianópolis &lt;- Macapá</t>
  </si>
  <si>
    <t>FPTRMW</t>
  </si>
  <si>
    <t xml:space="preserve">   Gol   </t>
  </si>
  <si>
    <t>XOWMST</t>
  </si>
  <si>
    <t>YMVZAT</t>
  </si>
  <si>
    <t>COWEKU</t>
  </si>
  <si>
    <t xml:space="preserve">  Gol  </t>
  </si>
  <si>
    <t>MAVYYJ</t>
  </si>
  <si>
    <t>Brasília -&gt; Aracaju -&gt; Florianópolis</t>
  </si>
  <si>
    <t>IGYLKA</t>
  </si>
  <si>
    <t>25/07 09h 20h - VII Encontro Nacional de Coordenadores de CEF;  
26 a 29/07 09h 17h - Semana da Habitação 2023.</t>
  </si>
  <si>
    <t>Silvana Maria Hall</t>
  </si>
  <si>
    <t>VNQ72H</t>
  </si>
  <si>
    <t>19/04 18h0 21h30 Evento "CAU Portas Abertas" (Mesa Redonda sobre Patrimônio)</t>
  </si>
  <si>
    <t>Silvio Hickel do Prado</t>
  </si>
  <si>
    <t>Silvya Helena Caprario</t>
  </si>
  <si>
    <t xml:space="preserve">   Azul   </t>
  </si>
  <si>
    <t>DM9Q6X</t>
  </si>
  <si>
    <t>OYPFNC</t>
  </si>
  <si>
    <t>15 e 16/08 09h 18h - Oficina de Planejamento Estratégico Integrado</t>
  </si>
  <si>
    <t>Curitiba &lt;-&gt; Brasília</t>
  </si>
  <si>
    <t>IIJQTJ</t>
  </si>
  <si>
    <t>14 a 16/08 09h 16h - III Encontro Temático da CEP-CAU/BR e VI Encontro de Coordenadores das CEPs UF (</t>
  </si>
  <si>
    <t>ADVYHV</t>
  </si>
  <si>
    <t>FHVLKH</t>
  </si>
  <si>
    <t>11 a 13/09 09h 18h - Encontro Advogados CAU/BR</t>
  </si>
  <si>
    <t xml:space="preserve">Chapecó &lt;-&gt; Brasília </t>
  </si>
  <si>
    <t>JLNKEM</t>
  </si>
  <si>
    <t>Florianópolis -&gt; Salvador</t>
  </si>
  <si>
    <t>LCANTO</t>
  </si>
  <si>
    <t>15 a 17/08 - 08h30 17h30 - Visita Técnica a Escritório Público de Arquitetura em Salvador</t>
  </si>
  <si>
    <t>Florianópolis &lt;- Salvador</t>
  </si>
  <si>
    <t>JSOGHP</t>
  </si>
  <si>
    <t xml:space="preserve">   Latam   </t>
  </si>
  <si>
    <t>Claudia Elisa Poletto</t>
  </si>
  <si>
    <t>FQNVQX</t>
  </si>
  <si>
    <t>NVHJGF</t>
  </si>
  <si>
    <t>MD8WJL</t>
  </si>
  <si>
    <t>07/08 17h30 20h - Palestra - UNOCHAPECÓ - Chapecó</t>
  </si>
  <si>
    <t>SJQ99G</t>
  </si>
  <si>
    <t>10/08 18h30 21h30 - Lançamento do Concurso Público da Sede do CAU/SC "CAU Portas Abertas" 
11/08 09h 15h - 142ª Reunião Plenária Ordinária</t>
  </si>
  <si>
    <t xml:space="preserve">Florianópolis -&gt; Chapecó </t>
  </si>
  <si>
    <t>METAJI</t>
  </si>
  <si>
    <t>IJKZYW</t>
  </si>
  <si>
    <t>11/08 09h 15h - 142ª Reunião Plenária Ordinária</t>
  </si>
  <si>
    <t>Amanda Mello Ferber</t>
  </si>
  <si>
    <t>São Paulo (CGH) &lt;-&gt; Florianópolis</t>
  </si>
  <si>
    <t>ISRYVY</t>
  </si>
  <si>
    <t>Florianópolis &lt;-&gt; Porto Alegre</t>
  </si>
  <si>
    <t>PER1WI</t>
  </si>
  <si>
    <t>29 e 30/08 08h 17h - Visita ao Projeto Nenhuma Casa Sem Banheiro CAU/RS</t>
  </si>
  <si>
    <t>Chapecó &lt;-&gt; Porto Alegre</t>
  </si>
  <si>
    <t>GW8U2E</t>
  </si>
  <si>
    <t>Florianópolis &lt;-&gt; Campo Grande</t>
  </si>
  <si>
    <t>GCAUOR</t>
  </si>
  <si>
    <t>Fórum dos Presidentes Campo Grande</t>
  </si>
  <si>
    <t>PASSAGENS AÉREAS - AGOSTO</t>
  </si>
  <si>
    <t>RESUMO DE AGOSTO</t>
  </si>
  <si>
    <t>Publicado em 01/12/2023 por Isabella Pereira de Sousa - Assistente Administrativa</t>
  </si>
  <si>
    <t>Cicero Hipólito da Silva Junior Total</t>
  </si>
  <si>
    <t>Isabel Leal Marcon Leonetti Total</t>
  </si>
  <si>
    <t>Jaime Teixeira Chaves Total</t>
  </si>
  <si>
    <t>Leonardo Vistuba Kawa Total</t>
  </si>
  <si>
    <t>Olavo Coelho Arantes Total</t>
  </si>
  <si>
    <t>Amanda Mello Ferber Total</t>
  </si>
  <si>
    <t>Claudia Elisa Poletto Total</t>
  </si>
  <si>
    <t>Maurício Andre Giusti Total</t>
  </si>
  <si>
    <t>Newton Marçal Santos Total</t>
  </si>
  <si>
    <t>Patrícia Figueiredo Sarquis Herden Total</t>
  </si>
  <si>
    <t>Rosana Silveira Total</t>
  </si>
  <si>
    <t>Silvana Maria Hall Total</t>
  </si>
  <si>
    <t>Silvya Helena Caprario Total</t>
  </si>
  <si>
    <t>Fernando Augusto Yudyro Hayashi Total</t>
  </si>
  <si>
    <t>Fernando de Oliveira Volkmer Total</t>
  </si>
  <si>
    <t>Filipe Lima Rockenbach Total</t>
  </si>
  <si>
    <t>Lilian Laudina Caovilla Total</t>
  </si>
  <si>
    <t>Melina Valença Marcondes Total</t>
  </si>
  <si>
    <t>Pedro Schultz Fonseca Baptista Total</t>
  </si>
  <si>
    <t>Rafael Figueiró Otávio Total</t>
  </si>
  <si>
    <t>Tatiana Moreira Feres de Melo Total</t>
  </si>
  <si>
    <t>Yve Sarkis da Costa Total</t>
  </si>
  <si>
    <t>Anne Elise Rosa Soto Total</t>
  </si>
  <si>
    <t>Cesar Calderaro Ferreira dos Santos Total</t>
  </si>
  <si>
    <t>Cláudia Teresa Pereira Pires Total</t>
  </si>
  <si>
    <t>Douglas Goulart Virgilio Total</t>
  </si>
  <si>
    <t>Edgar Mendes Rodrigues Total</t>
  </si>
  <si>
    <t>Eduardo Ronchetti de Castro Total</t>
  </si>
  <si>
    <t>Eliane de Queiroz Gomes Castro Total</t>
  </si>
  <si>
    <t>Felipe de Castro Oliveira Total</t>
  </si>
  <si>
    <t>Henrique Rafael de Lima Total</t>
  </si>
  <si>
    <t>Janete Sueli Krueger Total</t>
  </si>
  <si>
    <t>Jean Faria dos Santos Total</t>
  </si>
  <si>
    <t>Joana César Magalhães Total</t>
  </si>
  <si>
    <t>Juliana Córdula Dreher de Andrade Total</t>
  </si>
  <si>
    <t>Kátia Santos Bogéa Total</t>
  </si>
  <si>
    <t>Larissa Moreira Total</t>
  </si>
  <si>
    <t>Laurent Troost Total</t>
  </si>
  <si>
    <t>Liamara Herrmann Total</t>
  </si>
  <si>
    <t>Luciana Marson Fonseca Total</t>
  </si>
  <si>
    <t>Luciano Santos Driemeier Total</t>
  </si>
  <si>
    <t>Maria Rita Silveira de Paula Amoroso Total</t>
  </si>
  <si>
    <t>Murilo Ortolan Total</t>
  </si>
  <si>
    <t>Priscila Chamone Gesser Total</t>
  </si>
  <si>
    <t>Renato Alves Teixeira Total</t>
  </si>
  <si>
    <t>Rodrigo Althoff Medeiros Total</t>
  </si>
  <si>
    <t>Silvio Hickel do Prado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</si>
</sst>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164" formatCode="#,##0.00_ ;[Red]\-#,##0.00\ "/>
    <numFmt numFmtId="165" formatCode="dd/mm"/>
    <numFmt numFmtId="166" formatCode="dd/mm\ hh:mm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horizontal="center" vertical="center"/>
    </xf>
    <xf numFmtId="165" fontId="4" fillId="4" borderId="3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right" vertical="center"/>
    </xf>
    <xf numFmtId="164" fontId="4" fillId="4" borderId="1" xfId="1" applyNumberFormat="1" applyFont="1" applyFill="1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4" fillId="4" borderId="3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166" fontId="7" fillId="0" borderId="1" xfId="0" applyNumberFormat="1" applyFont="1" applyFill="1" applyBorder="1" applyAlignment="1">
      <alignment horizontal="center" vertical="center"/>
    </xf>
    <xf numFmtId="44" fontId="7" fillId="0" borderId="1" xfId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65" fontId="6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7" fillId="0" borderId="5" xfId="0" applyNumberFormat="1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166" fontId="7" fillId="0" borderId="5" xfId="0" applyNumberFormat="1" applyFont="1" applyFill="1" applyBorder="1" applyAlignment="1">
      <alignment horizontal="center" vertical="center"/>
    </xf>
    <xf numFmtId="44" fontId="7" fillId="0" borderId="5" xfId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/>
    </xf>
    <xf numFmtId="166" fontId="9" fillId="4" borderId="1" xfId="0" applyNumberFormat="1" applyFont="1" applyFill="1" applyBorder="1" applyAlignment="1">
      <alignment horizontal="center" vertical="center"/>
    </xf>
    <xf numFmtId="44" fontId="9" fillId="4" borderId="1" xfId="1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4" fontId="9" fillId="4" borderId="1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right" vertical="center"/>
    </xf>
    <xf numFmtId="165" fontId="8" fillId="4" borderId="3" xfId="0" applyNumberFormat="1" applyFont="1" applyFill="1" applyBorder="1" applyAlignment="1">
      <alignment horizontal="right" vertical="center"/>
    </xf>
    <xf numFmtId="0" fontId="8" fillId="4" borderId="4" xfId="0" applyFont="1" applyFill="1" applyBorder="1" applyAlignment="1">
      <alignment horizontal="right" vertical="center"/>
    </xf>
    <xf numFmtId="4" fontId="8" fillId="4" borderId="4" xfId="0" applyNumberFormat="1" applyFont="1" applyFill="1" applyBorder="1" applyAlignment="1">
      <alignment horizontal="right" vertical="center"/>
    </xf>
    <xf numFmtId="165" fontId="8" fillId="4" borderId="4" xfId="0" applyNumberFormat="1" applyFont="1" applyFill="1" applyBorder="1" applyAlignment="1">
      <alignment horizontal="right" vertical="center"/>
    </xf>
  </cellXfs>
  <cellStyles count="2">
    <cellStyle name="Moeda" xfId="1" builtinId="4"/>
    <cellStyle name="Normal" xfId="0" builtinId="0"/>
  </cellStyles>
  <dxfs count="14"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9526</xdr:rowOff>
    </xdr:from>
    <xdr:to>
      <xdr:col>4</xdr:col>
      <xdr:colOff>1276351</xdr:colOff>
      <xdr:row>0</xdr:row>
      <xdr:rowOff>466726</xdr:rowOff>
    </xdr:to>
    <xdr:pic>
      <xdr:nvPicPr>
        <xdr:cNvPr id="2" name="Imagem 1" descr="cabeçalh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542" b="17291"/>
        <a:stretch/>
      </xdr:blipFill>
      <xdr:spPr bwMode="auto">
        <a:xfrm>
          <a:off x="1" y="9526"/>
          <a:ext cx="41529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19050</xdr:rowOff>
    </xdr:from>
    <xdr:to>
      <xdr:col>4</xdr:col>
      <xdr:colOff>1276351</xdr:colOff>
      <xdr:row>0</xdr:row>
      <xdr:rowOff>485775</xdr:rowOff>
    </xdr:to>
    <xdr:pic>
      <xdr:nvPicPr>
        <xdr:cNvPr id="2" name="Imagem 1" descr="cabeçalh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541" b="15913"/>
        <a:stretch/>
      </xdr:blipFill>
      <xdr:spPr bwMode="auto">
        <a:xfrm>
          <a:off x="1" y="19050"/>
          <a:ext cx="41529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&#225;rias/CONTROLE%20DE%20DI&#193;RIAS/Controle%20de%20Di&#225;ria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_SemReajuste"/>
      <sheetName val="CalcSemReajuste"/>
      <sheetName val="Numeração"/>
      <sheetName val="Calc Diárias"/>
      <sheetName val="Passagens Aéreas"/>
      <sheetName val="Resumo passagens"/>
      <sheetName val="Ajustes de Diárias"/>
      <sheetName val="Dados"/>
      <sheetName val="ValoresDespes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showGridLines="0" tabSelected="1" zoomScaleNormal="100" workbookViewId="0">
      <selection activeCell="F52" sqref="F52"/>
    </sheetView>
  </sheetViews>
  <sheetFormatPr defaultRowHeight="15" outlineLevelRow="2" x14ac:dyDescent="0.25"/>
  <cols>
    <col min="1" max="1" width="4.85546875" customWidth="1"/>
    <col min="2" max="2" width="8.140625" customWidth="1"/>
    <col min="3" max="3" width="21.140625" customWidth="1"/>
    <col min="4" max="4" width="9" customWidth="1"/>
    <col min="5" max="5" width="21" customWidth="1"/>
    <col min="6" max="7" width="10.7109375" customWidth="1"/>
    <col min="8" max="8" width="8.85546875" customWidth="1"/>
    <col min="9" max="9" width="7.85546875" customWidth="1"/>
    <col min="10" max="10" width="9.42578125" style="14" customWidth="1"/>
    <col min="11" max="12" width="9" style="14" customWidth="1"/>
    <col min="13" max="13" width="11.28515625" style="14" customWidth="1"/>
    <col min="14" max="14" width="9.140625" customWidth="1"/>
    <col min="15" max="15" width="46.5703125" customWidth="1"/>
  </cols>
  <sheetData>
    <row r="1" spans="1:15" ht="42.75" customHeight="1" x14ac:dyDescent="0.25">
      <c r="E1" s="1"/>
      <c r="F1" s="1"/>
      <c r="G1" s="1"/>
      <c r="H1" s="1"/>
      <c r="I1" s="1"/>
      <c r="N1" s="1"/>
    </row>
    <row r="2" spans="1:15" x14ac:dyDescent="0.25">
      <c r="A2" s="16" t="s">
        <v>353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x14ac:dyDescent="0.25">
      <c r="A3" s="17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9"/>
    </row>
    <row r="4" spans="1:15" hidden="1" x14ac:dyDescent="0.25"/>
    <row r="5" spans="1:15" ht="25.5" customHeight="1" x14ac:dyDescent="0.25">
      <c r="A5" s="2" t="s">
        <v>1</v>
      </c>
      <c r="B5" s="2" t="s">
        <v>20</v>
      </c>
      <c r="C5" s="2" t="s">
        <v>2</v>
      </c>
      <c r="D5" s="2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16</v>
      </c>
      <c r="K5" s="4" t="s">
        <v>17</v>
      </c>
      <c r="L5" s="4" t="s">
        <v>18</v>
      </c>
      <c r="M5" s="4" t="s">
        <v>19</v>
      </c>
      <c r="N5" s="5" t="s">
        <v>9</v>
      </c>
      <c r="O5" s="3" t="s">
        <v>10</v>
      </c>
    </row>
    <row r="6" spans="1:15" ht="24" outlineLevel="2" x14ac:dyDescent="0.25">
      <c r="A6" s="29">
        <v>140</v>
      </c>
      <c r="B6" s="30">
        <v>45162</v>
      </c>
      <c r="C6" s="31" t="s">
        <v>23</v>
      </c>
      <c r="D6" s="32" t="s">
        <v>24</v>
      </c>
      <c r="E6" s="33" t="s">
        <v>42</v>
      </c>
      <c r="F6" s="34">
        <v>45179.572916666664</v>
      </c>
      <c r="G6" s="34">
        <v>45182.854166666664</v>
      </c>
      <c r="H6" s="35" t="s">
        <v>31</v>
      </c>
      <c r="I6" s="36" t="s">
        <v>321</v>
      </c>
      <c r="J6" s="37">
        <v>4077.7</v>
      </c>
      <c r="K6" s="37">
        <v>76.08</v>
      </c>
      <c r="L6" s="37"/>
      <c r="M6" s="37"/>
      <c r="N6" s="37">
        <v>4153.78</v>
      </c>
      <c r="O6" s="33" t="s">
        <v>322</v>
      </c>
    </row>
    <row r="7" spans="1:15" outlineLevel="1" x14ac:dyDescent="0.25">
      <c r="A7" s="45"/>
      <c r="B7" s="46"/>
      <c r="C7" s="47" t="s">
        <v>356</v>
      </c>
      <c r="D7" s="39"/>
      <c r="E7" s="40"/>
      <c r="F7" s="41"/>
      <c r="G7" s="41"/>
      <c r="H7" s="42"/>
      <c r="I7" s="43"/>
      <c r="J7" s="44">
        <f>SUBTOTAL(9,J6:J6)</f>
        <v>4077.7</v>
      </c>
      <c r="K7" s="44">
        <f>SUBTOTAL(9,K6:K6)</f>
        <v>76.08</v>
      </c>
      <c r="L7" s="44">
        <f>SUBTOTAL(9,L6:L6)</f>
        <v>0</v>
      </c>
      <c r="M7" s="44">
        <f>SUBTOTAL(9,M6:M6)</f>
        <v>0</v>
      </c>
      <c r="N7" s="44">
        <f>SUBTOTAL(9,N6:N6)</f>
        <v>4153.78</v>
      </c>
      <c r="O7" s="40"/>
    </row>
    <row r="8" spans="1:15" ht="24" outlineLevel="2" x14ac:dyDescent="0.25">
      <c r="A8" s="29">
        <v>141</v>
      </c>
      <c r="B8" s="30">
        <v>45162</v>
      </c>
      <c r="C8" s="31" t="s">
        <v>52</v>
      </c>
      <c r="D8" s="32" t="s">
        <v>24</v>
      </c>
      <c r="E8" s="33" t="s">
        <v>42</v>
      </c>
      <c r="F8" s="34">
        <v>45179.572916666664</v>
      </c>
      <c r="G8" s="34">
        <v>45182.854166666664</v>
      </c>
      <c r="H8" s="35" t="s">
        <v>31</v>
      </c>
      <c r="I8" s="36" t="s">
        <v>321</v>
      </c>
      <c r="J8" s="37">
        <v>4077.7</v>
      </c>
      <c r="K8" s="37">
        <v>76.08</v>
      </c>
      <c r="L8" s="37"/>
      <c r="M8" s="37"/>
      <c r="N8" s="37">
        <v>4153.78</v>
      </c>
      <c r="O8" s="33" t="s">
        <v>322</v>
      </c>
    </row>
    <row r="9" spans="1:15" outlineLevel="1" x14ac:dyDescent="0.25">
      <c r="A9" s="45"/>
      <c r="B9" s="46"/>
      <c r="C9" s="47" t="s">
        <v>357</v>
      </c>
      <c r="D9" s="39"/>
      <c r="E9" s="40"/>
      <c r="F9" s="41"/>
      <c r="G9" s="41"/>
      <c r="H9" s="42"/>
      <c r="I9" s="43"/>
      <c r="J9" s="44">
        <f>SUBTOTAL(9,J8:J8)</f>
        <v>4077.7</v>
      </c>
      <c r="K9" s="44">
        <f>SUBTOTAL(9,K8:K8)</f>
        <v>76.08</v>
      </c>
      <c r="L9" s="44">
        <f>SUBTOTAL(9,L8:L8)</f>
        <v>0</v>
      </c>
      <c r="M9" s="44">
        <f>SUBTOTAL(9,M8:M8)</f>
        <v>0</v>
      </c>
      <c r="N9" s="44">
        <f>SUBTOTAL(9,N8:N8)</f>
        <v>4153.78</v>
      </c>
      <c r="O9" s="40"/>
    </row>
    <row r="10" spans="1:15" ht="22.5" outlineLevel="2" x14ac:dyDescent="0.25">
      <c r="A10" s="29">
        <v>133</v>
      </c>
      <c r="B10" s="30">
        <v>45145</v>
      </c>
      <c r="C10" s="31" t="s">
        <v>53</v>
      </c>
      <c r="D10" s="32" t="s">
        <v>24</v>
      </c>
      <c r="E10" s="33" t="s">
        <v>42</v>
      </c>
      <c r="F10" s="34">
        <v>45152.826388888891</v>
      </c>
      <c r="G10" s="34">
        <v>45154.864583333336</v>
      </c>
      <c r="H10" s="35" t="s">
        <v>62</v>
      </c>
      <c r="I10" s="36" t="s">
        <v>320</v>
      </c>
      <c r="J10" s="37">
        <v>1963.11</v>
      </c>
      <c r="K10" s="37">
        <v>74.94</v>
      </c>
      <c r="L10" s="37"/>
      <c r="M10" s="37"/>
      <c r="N10" s="37">
        <v>2038.05</v>
      </c>
      <c r="O10" s="33" t="s">
        <v>316</v>
      </c>
    </row>
    <row r="11" spans="1:15" outlineLevel="1" x14ac:dyDescent="0.25">
      <c r="A11" s="45"/>
      <c r="B11" s="46"/>
      <c r="C11" s="47" t="s">
        <v>358</v>
      </c>
      <c r="D11" s="39"/>
      <c r="E11" s="40"/>
      <c r="F11" s="41"/>
      <c r="G11" s="41"/>
      <c r="H11" s="42"/>
      <c r="I11" s="43"/>
      <c r="J11" s="44">
        <f>SUBTOTAL(9,J10:J10)</f>
        <v>1963.11</v>
      </c>
      <c r="K11" s="44">
        <f>SUBTOTAL(9,K10:K10)</f>
        <v>74.94</v>
      </c>
      <c r="L11" s="44">
        <f>SUBTOTAL(9,L10:L10)</f>
        <v>0</v>
      </c>
      <c r="M11" s="44">
        <f>SUBTOTAL(9,M10:M10)</f>
        <v>0</v>
      </c>
      <c r="N11" s="44">
        <f>SUBTOTAL(9,N10:N10)</f>
        <v>2038.05</v>
      </c>
      <c r="O11" s="40"/>
    </row>
    <row r="12" spans="1:15" ht="22.5" outlineLevel="2" x14ac:dyDescent="0.25">
      <c r="A12" s="29">
        <v>132</v>
      </c>
      <c r="B12" s="30">
        <v>45142</v>
      </c>
      <c r="C12" s="31" t="s">
        <v>69</v>
      </c>
      <c r="D12" s="32" t="s">
        <v>24</v>
      </c>
      <c r="E12" s="33" t="s">
        <v>317</v>
      </c>
      <c r="F12" s="34">
        <v>45151.802083333336</v>
      </c>
      <c r="G12" s="34">
        <v>45154.868055555555</v>
      </c>
      <c r="H12" s="35" t="s">
        <v>27</v>
      </c>
      <c r="I12" s="36" t="s">
        <v>318</v>
      </c>
      <c r="J12" s="37">
        <v>1805.98</v>
      </c>
      <c r="K12" s="37">
        <v>70.86</v>
      </c>
      <c r="L12" s="37"/>
      <c r="M12" s="37"/>
      <c r="N12" s="37">
        <v>1876.84</v>
      </c>
      <c r="O12" s="33" t="s">
        <v>319</v>
      </c>
    </row>
    <row r="13" spans="1:15" outlineLevel="1" x14ac:dyDescent="0.25">
      <c r="A13" s="45"/>
      <c r="B13" s="46"/>
      <c r="C13" s="47" t="s">
        <v>359</v>
      </c>
      <c r="D13" s="39"/>
      <c r="E13" s="40"/>
      <c r="F13" s="41"/>
      <c r="G13" s="41"/>
      <c r="H13" s="42"/>
      <c r="I13" s="43"/>
      <c r="J13" s="44">
        <f>SUBTOTAL(9,J12:J12)</f>
        <v>1805.98</v>
      </c>
      <c r="K13" s="44">
        <f>SUBTOTAL(9,K12:K12)</f>
        <v>70.86</v>
      </c>
      <c r="L13" s="44">
        <f>SUBTOTAL(9,L12:L12)</f>
        <v>0</v>
      </c>
      <c r="M13" s="44">
        <f>SUBTOTAL(9,M12:M12)</f>
        <v>0</v>
      </c>
      <c r="N13" s="44">
        <f>SUBTOTAL(9,N12:N12)</f>
        <v>1876.84</v>
      </c>
      <c r="O13" s="40"/>
    </row>
    <row r="14" spans="1:15" ht="22.5" outlineLevel="2" x14ac:dyDescent="0.25">
      <c r="A14" s="29">
        <v>129</v>
      </c>
      <c r="B14" s="30">
        <v>45141</v>
      </c>
      <c r="C14" s="31" t="s">
        <v>88</v>
      </c>
      <c r="D14" s="32" t="s">
        <v>24</v>
      </c>
      <c r="E14" s="33" t="s">
        <v>42</v>
      </c>
      <c r="F14" s="34">
        <v>45152.583333333336</v>
      </c>
      <c r="G14" s="34">
        <v>45154.854166666664</v>
      </c>
      <c r="H14" s="35" t="s">
        <v>31</v>
      </c>
      <c r="I14" s="36" t="s">
        <v>315</v>
      </c>
      <c r="J14" s="37">
        <v>2644.18</v>
      </c>
      <c r="K14" s="37">
        <v>74.94</v>
      </c>
      <c r="L14" s="37"/>
      <c r="M14" s="37"/>
      <c r="N14" s="37">
        <v>2719.12</v>
      </c>
      <c r="O14" s="33" t="s">
        <v>316</v>
      </c>
    </row>
    <row r="15" spans="1:15" outlineLevel="1" x14ac:dyDescent="0.25">
      <c r="A15" s="45"/>
      <c r="B15" s="46"/>
      <c r="C15" s="47" t="s">
        <v>360</v>
      </c>
      <c r="D15" s="39"/>
      <c r="E15" s="40"/>
      <c r="F15" s="41"/>
      <c r="G15" s="41"/>
      <c r="H15" s="42"/>
      <c r="I15" s="43"/>
      <c r="J15" s="44">
        <f>SUBTOTAL(9,J14:J14)</f>
        <v>2644.18</v>
      </c>
      <c r="K15" s="44">
        <f>SUBTOTAL(9,K14:K14)</f>
        <v>74.94</v>
      </c>
      <c r="L15" s="44">
        <f>SUBTOTAL(9,L14:L14)</f>
        <v>0</v>
      </c>
      <c r="M15" s="44">
        <f>SUBTOTAL(9,M14:M14)</f>
        <v>0</v>
      </c>
      <c r="N15" s="44">
        <f>SUBTOTAL(9,N14:N14)</f>
        <v>2719.12</v>
      </c>
      <c r="O15" s="40"/>
    </row>
    <row r="16" spans="1:15" x14ac:dyDescent="0.25">
      <c r="A16" s="45"/>
      <c r="B16" s="46"/>
      <c r="C16" s="47" t="s">
        <v>13</v>
      </c>
      <c r="D16" s="39"/>
      <c r="E16" s="40"/>
      <c r="F16" s="41"/>
      <c r="G16" s="41"/>
      <c r="H16" s="42"/>
      <c r="I16" s="43"/>
      <c r="J16" s="44">
        <f>SUBTOTAL(9,J6:J14)</f>
        <v>14568.67</v>
      </c>
      <c r="K16" s="44">
        <f>SUBTOTAL(9,K6:K14)</f>
        <v>372.9</v>
      </c>
      <c r="L16" s="44">
        <f>SUBTOTAL(9,L6:L14)</f>
        <v>0</v>
      </c>
      <c r="M16" s="44">
        <f>SUBTOTAL(9,M6:M14)</f>
        <v>0</v>
      </c>
      <c r="N16" s="44">
        <f>SUBTOTAL(9,N6:N14)</f>
        <v>14941.57</v>
      </c>
      <c r="O16" s="40"/>
    </row>
    <row r="17" spans="1:15" ht="9.75" customHeight="1" x14ac:dyDescent="0.25">
      <c r="A17" s="6"/>
      <c r="B17" s="6"/>
      <c r="C17" s="7"/>
      <c r="D17" s="7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x14ac:dyDescent="0.25">
      <c r="A18" s="17" t="s">
        <v>11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"/>
    </row>
    <row r="19" spans="1:15" hidden="1" x14ac:dyDescent="0.25"/>
    <row r="20" spans="1:15" ht="24" x14ac:dyDescent="0.25">
      <c r="A20" s="2" t="s">
        <v>1</v>
      </c>
      <c r="B20" s="2" t="s">
        <v>20</v>
      </c>
      <c r="C20" s="2" t="s">
        <v>2</v>
      </c>
      <c r="D20" s="2" t="s">
        <v>3</v>
      </c>
      <c r="E20" s="4" t="s">
        <v>4</v>
      </c>
      <c r="F20" s="4" t="s">
        <v>5</v>
      </c>
      <c r="G20" s="4" t="s">
        <v>6</v>
      </c>
      <c r="H20" s="4" t="s">
        <v>7</v>
      </c>
      <c r="I20" s="4" t="s">
        <v>8</v>
      </c>
      <c r="J20" s="4" t="s">
        <v>16</v>
      </c>
      <c r="K20" s="4" t="s">
        <v>17</v>
      </c>
      <c r="L20" s="4" t="s">
        <v>18</v>
      </c>
      <c r="M20" s="4" t="s">
        <v>19</v>
      </c>
      <c r="N20" s="5" t="s">
        <v>9</v>
      </c>
      <c r="O20" s="3" t="s">
        <v>12</v>
      </c>
    </row>
    <row r="21" spans="1:15" ht="22.5" outlineLevel="2" x14ac:dyDescent="0.25">
      <c r="A21" s="29">
        <v>135</v>
      </c>
      <c r="B21" s="30">
        <v>45146</v>
      </c>
      <c r="C21" s="31" t="s">
        <v>342</v>
      </c>
      <c r="D21" s="32" t="s">
        <v>127</v>
      </c>
      <c r="E21" s="33" t="s">
        <v>343</v>
      </c>
      <c r="F21" s="34">
        <v>45172.767361111109</v>
      </c>
      <c r="G21" s="34">
        <v>45173.854166666664</v>
      </c>
      <c r="H21" s="35" t="s">
        <v>31</v>
      </c>
      <c r="I21" s="36" t="s">
        <v>344</v>
      </c>
      <c r="J21" s="37">
        <v>466.4</v>
      </c>
      <c r="K21" s="37">
        <v>86.5</v>
      </c>
      <c r="L21" s="37"/>
      <c r="M21" s="37"/>
      <c r="N21" s="37">
        <v>552.9</v>
      </c>
      <c r="O21" s="33" t="s">
        <v>188</v>
      </c>
    </row>
    <row r="22" spans="1:15" outlineLevel="1" x14ac:dyDescent="0.25">
      <c r="A22" s="45"/>
      <c r="B22" s="46"/>
      <c r="C22" s="47" t="s">
        <v>361</v>
      </c>
      <c r="D22" s="39"/>
      <c r="E22" s="40"/>
      <c r="F22" s="41"/>
      <c r="G22" s="41"/>
      <c r="H22" s="42"/>
      <c r="I22" s="43"/>
      <c r="J22" s="44">
        <f>SUBTOTAL(9,J21:J21)</f>
        <v>466.4</v>
      </c>
      <c r="K22" s="44">
        <f>SUBTOTAL(9,K21:K21)</f>
        <v>86.5</v>
      </c>
      <c r="L22" s="44">
        <f>SUBTOTAL(9,L21:L21)</f>
        <v>0</v>
      </c>
      <c r="M22" s="44">
        <f>SUBTOTAL(9,M21:M21)</f>
        <v>0</v>
      </c>
      <c r="N22" s="44">
        <f>SUBTOTAL(9,N21:N21)</f>
        <v>552.9</v>
      </c>
      <c r="O22" s="40"/>
    </row>
    <row r="23" spans="1:15" ht="33.75" outlineLevel="2" x14ac:dyDescent="0.25">
      <c r="A23" s="29">
        <v>126</v>
      </c>
      <c r="B23" s="30">
        <v>45139</v>
      </c>
      <c r="C23" s="31" t="s">
        <v>331</v>
      </c>
      <c r="D23" s="32" t="s">
        <v>121</v>
      </c>
      <c r="E23" s="33" t="s">
        <v>36</v>
      </c>
      <c r="F23" s="34">
        <v>45159.472222222219</v>
      </c>
      <c r="G23" s="34" t="s">
        <v>26</v>
      </c>
      <c r="H23" s="35" t="s">
        <v>27</v>
      </c>
      <c r="I23" s="36" t="s">
        <v>332</v>
      </c>
      <c r="J23" s="37">
        <v>1018.6</v>
      </c>
      <c r="K23" s="37">
        <v>46.57</v>
      </c>
      <c r="L23" s="37"/>
      <c r="M23" s="37"/>
      <c r="N23" s="37">
        <v>1065.17</v>
      </c>
      <c r="O23" s="33" t="s">
        <v>177</v>
      </c>
    </row>
    <row r="24" spans="1:15" ht="33.75" outlineLevel="2" x14ac:dyDescent="0.25">
      <c r="A24" s="20">
        <v>127</v>
      </c>
      <c r="B24" s="21">
        <v>45140</v>
      </c>
      <c r="C24" s="22" t="s">
        <v>331</v>
      </c>
      <c r="D24" s="23" t="s">
        <v>121</v>
      </c>
      <c r="E24" s="24" t="s">
        <v>39</v>
      </c>
      <c r="F24" s="25">
        <v>45164.503472222219</v>
      </c>
      <c r="G24" s="25" t="s">
        <v>26</v>
      </c>
      <c r="H24" s="26" t="s">
        <v>31</v>
      </c>
      <c r="I24" s="27" t="s">
        <v>333</v>
      </c>
      <c r="J24" s="28">
        <v>1466.3</v>
      </c>
      <c r="K24" s="28">
        <v>48.71</v>
      </c>
      <c r="L24" s="28"/>
      <c r="M24" s="28"/>
      <c r="N24" s="28">
        <v>1515.01</v>
      </c>
      <c r="O24" s="24" t="s">
        <v>177</v>
      </c>
    </row>
    <row r="25" spans="1:15" outlineLevel="1" x14ac:dyDescent="0.25">
      <c r="A25" s="45"/>
      <c r="B25" s="46"/>
      <c r="C25" s="47" t="s">
        <v>362</v>
      </c>
      <c r="D25" s="39"/>
      <c r="E25" s="40"/>
      <c r="F25" s="41"/>
      <c r="G25" s="41"/>
      <c r="H25" s="42"/>
      <c r="I25" s="43"/>
      <c r="J25" s="44">
        <f>SUBTOTAL(9,J23:J24)</f>
        <v>2484.9</v>
      </c>
      <c r="K25" s="44">
        <f>SUBTOTAL(9,K23:K24)</f>
        <v>95.28</v>
      </c>
      <c r="L25" s="44">
        <f>SUBTOTAL(9,L23:L24)</f>
        <v>0</v>
      </c>
      <c r="M25" s="44">
        <f>SUBTOTAL(9,M23:M24)</f>
        <v>0</v>
      </c>
      <c r="N25" s="44">
        <f>SUBTOTAL(9,N23:N24)</f>
        <v>2580.1800000000003</v>
      </c>
      <c r="O25" s="40"/>
    </row>
    <row r="26" spans="1:15" ht="22.5" outlineLevel="2" x14ac:dyDescent="0.25">
      <c r="A26" s="29">
        <v>121</v>
      </c>
      <c r="B26" s="30">
        <v>45139</v>
      </c>
      <c r="C26" s="31" t="s">
        <v>223</v>
      </c>
      <c r="D26" s="32" t="s">
        <v>121</v>
      </c>
      <c r="E26" s="33" t="s">
        <v>323</v>
      </c>
      <c r="F26" s="34">
        <v>45152.444444444445</v>
      </c>
      <c r="G26" s="34">
        <v>45155.215277777781</v>
      </c>
      <c r="H26" s="35" t="s">
        <v>31</v>
      </c>
      <c r="I26" s="36" t="s">
        <v>324</v>
      </c>
      <c r="J26" s="37">
        <v>2724.7</v>
      </c>
      <c r="K26" s="37">
        <v>101.25</v>
      </c>
      <c r="L26" s="37"/>
      <c r="M26" s="37"/>
      <c r="N26" s="37">
        <v>2825.95</v>
      </c>
      <c r="O26" s="33" t="s">
        <v>316</v>
      </c>
    </row>
    <row r="27" spans="1:15" ht="33.75" outlineLevel="2" x14ac:dyDescent="0.25">
      <c r="A27" s="29">
        <v>130</v>
      </c>
      <c r="B27" s="30">
        <v>45141</v>
      </c>
      <c r="C27" s="31" t="s">
        <v>223</v>
      </c>
      <c r="D27" s="32" t="s">
        <v>121</v>
      </c>
      <c r="E27" s="33" t="s">
        <v>79</v>
      </c>
      <c r="F27" s="34">
        <v>45147.680555555555</v>
      </c>
      <c r="G27" s="34" t="s">
        <v>26</v>
      </c>
      <c r="H27" s="35" t="s">
        <v>62</v>
      </c>
      <c r="I27" s="36" t="s">
        <v>336</v>
      </c>
      <c r="J27" s="37">
        <v>746.56</v>
      </c>
      <c r="K27" s="37">
        <v>32.950000000000003</v>
      </c>
      <c r="L27" s="37"/>
      <c r="M27" s="37"/>
      <c r="N27" s="37">
        <v>779.51</v>
      </c>
      <c r="O27" s="33" t="s">
        <v>337</v>
      </c>
    </row>
    <row r="28" spans="1:15" ht="33.75" outlineLevel="2" x14ac:dyDescent="0.25">
      <c r="A28" s="20">
        <v>131</v>
      </c>
      <c r="B28" s="21">
        <v>45142</v>
      </c>
      <c r="C28" s="22" t="s">
        <v>223</v>
      </c>
      <c r="D28" s="23" t="s">
        <v>121</v>
      </c>
      <c r="E28" s="24" t="s">
        <v>338</v>
      </c>
      <c r="F28" s="25">
        <v>45150.263888888891</v>
      </c>
      <c r="G28" s="25" t="s">
        <v>26</v>
      </c>
      <c r="H28" s="26" t="s">
        <v>27</v>
      </c>
      <c r="I28" s="27" t="s">
        <v>339</v>
      </c>
      <c r="J28" s="28">
        <v>1935.89</v>
      </c>
      <c r="K28" s="28">
        <v>46.57</v>
      </c>
      <c r="L28" s="28"/>
      <c r="M28" s="28"/>
      <c r="N28" s="28">
        <v>1982.46</v>
      </c>
      <c r="O28" s="24" t="s">
        <v>337</v>
      </c>
    </row>
    <row r="29" spans="1:15" outlineLevel="1" x14ac:dyDescent="0.25">
      <c r="A29" s="45"/>
      <c r="B29" s="46"/>
      <c r="C29" s="47" t="s">
        <v>363</v>
      </c>
      <c r="D29" s="39"/>
      <c r="E29" s="40"/>
      <c r="F29" s="41"/>
      <c r="G29" s="41"/>
      <c r="H29" s="42"/>
      <c r="I29" s="43"/>
      <c r="J29" s="44">
        <f>SUBTOTAL(9,J26:J28)</f>
        <v>5407.15</v>
      </c>
      <c r="K29" s="44">
        <f>SUBTOTAL(9,K26:K28)</f>
        <v>180.76999999999998</v>
      </c>
      <c r="L29" s="44">
        <f>SUBTOTAL(9,L26:L28)</f>
        <v>0</v>
      </c>
      <c r="M29" s="44">
        <f>SUBTOTAL(9,M26:M28)</f>
        <v>0</v>
      </c>
      <c r="N29" s="44">
        <f>SUBTOTAL(9,N26:N28)</f>
        <v>5587.92</v>
      </c>
      <c r="O29" s="40"/>
    </row>
    <row r="30" spans="1:15" ht="22.5" outlineLevel="2" x14ac:dyDescent="0.25">
      <c r="A30" s="29">
        <v>138</v>
      </c>
      <c r="B30" s="30">
        <v>45155</v>
      </c>
      <c r="C30" s="31" t="s">
        <v>240</v>
      </c>
      <c r="D30" s="32" t="s">
        <v>121</v>
      </c>
      <c r="E30" s="33" t="s">
        <v>348</v>
      </c>
      <c r="F30" s="34">
        <v>45166.8125</v>
      </c>
      <c r="G30" s="34">
        <v>45169.229166666664</v>
      </c>
      <c r="H30" s="35" t="s">
        <v>62</v>
      </c>
      <c r="I30" s="36" t="s">
        <v>349</v>
      </c>
      <c r="J30" s="37">
        <v>1203.73</v>
      </c>
      <c r="K30" s="37">
        <v>83.78</v>
      </c>
      <c r="L30" s="37"/>
      <c r="M30" s="37"/>
      <c r="N30" s="37">
        <v>1287.51</v>
      </c>
      <c r="O30" s="33" t="s">
        <v>347</v>
      </c>
    </row>
    <row r="31" spans="1:15" outlineLevel="1" x14ac:dyDescent="0.25">
      <c r="A31" s="45"/>
      <c r="B31" s="46"/>
      <c r="C31" s="47" t="s">
        <v>364</v>
      </c>
      <c r="D31" s="39"/>
      <c r="E31" s="40"/>
      <c r="F31" s="41"/>
      <c r="G31" s="41"/>
      <c r="H31" s="42"/>
      <c r="I31" s="43"/>
      <c r="J31" s="44">
        <f>SUBTOTAL(9,J30:J30)</f>
        <v>1203.73</v>
      </c>
      <c r="K31" s="44">
        <f>SUBTOTAL(9,K30:K30)</f>
        <v>83.78</v>
      </c>
      <c r="L31" s="44">
        <f>SUBTOTAL(9,L30:L30)</f>
        <v>0</v>
      </c>
      <c r="M31" s="44">
        <f>SUBTOTAL(9,M30:M30)</f>
        <v>0</v>
      </c>
      <c r="N31" s="44">
        <f>SUBTOTAL(9,N30:N30)</f>
        <v>1287.51</v>
      </c>
      <c r="O31" s="40"/>
    </row>
    <row r="32" spans="1:15" ht="24" outlineLevel="2" x14ac:dyDescent="0.25">
      <c r="A32" s="29">
        <v>139</v>
      </c>
      <c r="B32" s="30">
        <v>45156</v>
      </c>
      <c r="C32" s="31" t="s">
        <v>253</v>
      </c>
      <c r="D32" s="32" t="s">
        <v>121</v>
      </c>
      <c r="E32" s="33" t="s">
        <v>350</v>
      </c>
      <c r="F32" s="34">
        <v>45182.309027777781</v>
      </c>
      <c r="G32" s="34">
        <v>45187.75</v>
      </c>
      <c r="H32" s="35" t="s">
        <v>27</v>
      </c>
      <c r="I32" s="36" t="s">
        <v>351</v>
      </c>
      <c r="J32" s="37">
        <v>1114.19</v>
      </c>
      <c r="K32" s="37">
        <v>77.94</v>
      </c>
      <c r="L32" s="37"/>
      <c r="M32" s="37"/>
      <c r="N32" s="37">
        <v>1192.1300000000001</v>
      </c>
      <c r="O32" s="33" t="s">
        <v>352</v>
      </c>
    </row>
    <row r="33" spans="1:15" outlineLevel="1" x14ac:dyDescent="0.25">
      <c r="A33" s="45"/>
      <c r="B33" s="46"/>
      <c r="C33" s="47" t="s">
        <v>365</v>
      </c>
      <c r="D33" s="39"/>
      <c r="E33" s="40"/>
      <c r="F33" s="41"/>
      <c r="G33" s="41"/>
      <c r="H33" s="42"/>
      <c r="I33" s="43"/>
      <c r="J33" s="44">
        <f>SUBTOTAL(9,J32:J32)</f>
        <v>1114.19</v>
      </c>
      <c r="K33" s="44">
        <f>SUBTOTAL(9,K32:K32)</f>
        <v>77.94</v>
      </c>
      <c r="L33" s="44">
        <f>SUBTOTAL(9,L32:L32)</f>
        <v>0</v>
      </c>
      <c r="M33" s="44">
        <f>SUBTOTAL(9,M32:M32)</f>
        <v>0</v>
      </c>
      <c r="N33" s="44">
        <f>SUBTOTAL(9,N32:N32)</f>
        <v>1192.1300000000001</v>
      </c>
      <c r="O33" s="40"/>
    </row>
    <row r="34" spans="1:15" ht="22.5" outlineLevel="2" x14ac:dyDescent="0.25">
      <c r="A34" s="29">
        <v>122</v>
      </c>
      <c r="B34" s="30">
        <v>45139</v>
      </c>
      <c r="C34" s="31" t="s">
        <v>291</v>
      </c>
      <c r="D34" s="32" t="s">
        <v>121</v>
      </c>
      <c r="E34" s="33" t="s">
        <v>325</v>
      </c>
      <c r="F34" s="34">
        <v>45152.420138888891</v>
      </c>
      <c r="G34" s="34" t="s">
        <v>26</v>
      </c>
      <c r="H34" s="35" t="s">
        <v>31</v>
      </c>
      <c r="I34" s="36" t="s">
        <v>326</v>
      </c>
      <c r="J34" s="37">
        <v>1262.8</v>
      </c>
      <c r="K34" s="37">
        <v>46.57</v>
      </c>
      <c r="L34" s="37"/>
      <c r="M34" s="37"/>
      <c r="N34" s="37">
        <v>1309.3699999999999</v>
      </c>
      <c r="O34" s="33" t="s">
        <v>327</v>
      </c>
    </row>
    <row r="35" spans="1:15" ht="22.5" outlineLevel="2" x14ac:dyDescent="0.25">
      <c r="A35" s="20">
        <v>124</v>
      </c>
      <c r="B35" s="21">
        <v>45139</v>
      </c>
      <c r="C35" s="22" t="s">
        <v>291</v>
      </c>
      <c r="D35" s="23" t="s">
        <v>121</v>
      </c>
      <c r="E35" s="24" t="s">
        <v>328</v>
      </c>
      <c r="F35" s="25">
        <v>45156.604166666664</v>
      </c>
      <c r="G35" s="25" t="s">
        <v>26</v>
      </c>
      <c r="H35" s="26" t="s">
        <v>245</v>
      </c>
      <c r="I35" s="27" t="s">
        <v>329</v>
      </c>
      <c r="J35" s="28">
        <v>1085.7</v>
      </c>
      <c r="K35" s="28">
        <v>40.46</v>
      </c>
      <c r="L35" s="28"/>
      <c r="M35" s="28"/>
      <c r="N35" s="28">
        <v>1126.1600000000001</v>
      </c>
      <c r="O35" s="24" t="s">
        <v>327</v>
      </c>
    </row>
    <row r="36" spans="1:15" ht="22.5" outlineLevel="2" x14ac:dyDescent="0.25">
      <c r="A36" s="20">
        <v>128</v>
      </c>
      <c r="B36" s="21">
        <v>45140</v>
      </c>
      <c r="C36" s="22" t="s">
        <v>291</v>
      </c>
      <c r="D36" s="23" t="s">
        <v>121</v>
      </c>
      <c r="E36" s="24" t="s">
        <v>90</v>
      </c>
      <c r="F36" s="25">
        <v>45145.586805555555</v>
      </c>
      <c r="G36" s="25">
        <v>45146.680555555555</v>
      </c>
      <c r="H36" s="26" t="s">
        <v>62</v>
      </c>
      <c r="I36" s="27" t="s">
        <v>334</v>
      </c>
      <c r="J36" s="28">
        <v>1868.67</v>
      </c>
      <c r="K36" s="28">
        <v>79.52</v>
      </c>
      <c r="L36" s="28"/>
      <c r="M36" s="28"/>
      <c r="N36" s="28">
        <v>1948.19</v>
      </c>
      <c r="O36" s="24" t="s">
        <v>335</v>
      </c>
    </row>
    <row r="37" spans="1:15" ht="22.5" outlineLevel="2" x14ac:dyDescent="0.25">
      <c r="A37" s="29">
        <v>136</v>
      </c>
      <c r="B37" s="30">
        <v>45149</v>
      </c>
      <c r="C37" s="31" t="s">
        <v>291</v>
      </c>
      <c r="D37" s="32" t="s">
        <v>121</v>
      </c>
      <c r="E37" s="33" t="s">
        <v>345</v>
      </c>
      <c r="F37" s="34">
        <v>45166.756944444445</v>
      </c>
      <c r="G37" s="34">
        <v>45169.510416666664</v>
      </c>
      <c r="H37" s="35" t="s">
        <v>62</v>
      </c>
      <c r="I37" s="36" t="s">
        <v>346</v>
      </c>
      <c r="J37" s="37">
        <v>1023.36</v>
      </c>
      <c r="K37" s="37">
        <v>97.4</v>
      </c>
      <c r="L37" s="37"/>
      <c r="M37" s="37"/>
      <c r="N37" s="37">
        <v>1120.76</v>
      </c>
      <c r="O37" s="33" t="s">
        <v>347</v>
      </c>
    </row>
    <row r="38" spans="1:15" outlineLevel="1" x14ac:dyDescent="0.25">
      <c r="A38" s="45"/>
      <c r="B38" s="46"/>
      <c r="C38" s="47" t="s">
        <v>366</v>
      </c>
      <c r="D38" s="39"/>
      <c r="E38" s="40"/>
      <c r="F38" s="41"/>
      <c r="G38" s="41"/>
      <c r="H38" s="42"/>
      <c r="I38" s="43"/>
      <c r="J38" s="44">
        <f>SUBTOTAL(9,J34:J37)</f>
        <v>5240.53</v>
      </c>
      <c r="K38" s="44">
        <f>SUBTOTAL(9,K34:K37)</f>
        <v>263.95000000000005</v>
      </c>
      <c r="L38" s="44">
        <f>SUBTOTAL(9,L34:L37)</f>
        <v>0</v>
      </c>
      <c r="M38" s="44">
        <f>SUBTOTAL(9,M34:M37)</f>
        <v>0</v>
      </c>
      <c r="N38" s="44">
        <f>SUBTOTAL(9,N34:N37)</f>
        <v>5504.48</v>
      </c>
      <c r="O38" s="40"/>
    </row>
    <row r="39" spans="1:15" ht="22.5" outlineLevel="2" x14ac:dyDescent="0.25">
      <c r="A39" s="29">
        <v>134</v>
      </c>
      <c r="B39" s="30">
        <v>45146</v>
      </c>
      <c r="C39" s="31" t="s">
        <v>308</v>
      </c>
      <c r="D39" s="32" t="s">
        <v>121</v>
      </c>
      <c r="E39" s="33" t="s">
        <v>79</v>
      </c>
      <c r="F39" s="34">
        <v>45148.680555555555</v>
      </c>
      <c r="G39" s="34" t="s">
        <v>26</v>
      </c>
      <c r="H39" s="35" t="s">
        <v>83</v>
      </c>
      <c r="I39" s="36" t="s">
        <v>340</v>
      </c>
      <c r="J39" s="37">
        <v>2274.33</v>
      </c>
      <c r="K39" s="37">
        <v>32.950000000000003</v>
      </c>
      <c r="L39" s="37"/>
      <c r="M39" s="37"/>
      <c r="N39" s="37">
        <v>2307.2799999999997</v>
      </c>
      <c r="O39" s="33" t="s">
        <v>341</v>
      </c>
    </row>
    <row r="40" spans="1:15" outlineLevel="1" x14ac:dyDescent="0.25">
      <c r="A40" s="45"/>
      <c r="B40" s="46"/>
      <c r="C40" s="47" t="s">
        <v>367</v>
      </c>
      <c r="D40" s="39"/>
      <c r="E40" s="40"/>
      <c r="F40" s="41"/>
      <c r="G40" s="41"/>
      <c r="H40" s="42"/>
      <c r="I40" s="43"/>
      <c r="J40" s="44">
        <f>SUBTOTAL(9,J39:J39)</f>
        <v>2274.33</v>
      </c>
      <c r="K40" s="44">
        <f>SUBTOTAL(9,K39:K39)</f>
        <v>32.950000000000003</v>
      </c>
      <c r="L40" s="44">
        <f>SUBTOTAL(9,L39:L39)</f>
        <v>0</v>
      </c>
      <c r="M40" s="44">
        <f>SUBTOTAL(9,M39:M39)</f>
        <v>0</v>
      </c>
      <c r="N40" s="44">
        <f>SUBTOTAL(9,N39:N39)</f>
        <v>2307.2799999999997</v>
      </c>
      <c r="O40" s="40"/>
    </row>
    <row r="41" spans="1:15" ht="22.5" outlineLevel="2" x14ac:dyDescent="0.25">
      <c r="A41" s="29">
        <v>123</v>
      </c>
      <c r="B41" s="30">
        <v>45139</v>
      </c>
      <c r="C41" s="31" t="s">
        <v>312</v>
      </c>
      <c r="D41" s="32" t="s">
        <v>121</v>
      </c>
      <c r="E41" s="33" t="s">
        <v>325</v>
      </c>
      <c r="F41" s="34">
        <v>45152.420138888891</v>
      </c>
      <c r="G41" s="34" t="s">
        <v>26</v>
      </c>
      <c r="H41" s="35" t="s">
        <v>97</v>
      </c>
      <c r="I41" s="36" t="s">
        <v>326</v>
      </c>
      <c r="J41" s="37">
        <v>1262.8</v>
      </c>
      <c r="K41" s="37">
        <v>46.57</v>
      </c>
      <c r="L41" s="37"/>
      <c r="M41" s="37"/>
      <c r="N41" s="37">
        <v>1309.3699999999999</v>
      </c>
      <c r="O41" s="33" t="s">
        <v>327</v>
      </c>
    </row>
    <row r="42" spans="1:15" ht="22.5" outlineLevel="2" x14ac:dyDescent="0.25">
      <c r="A42" s="20">
        <v>125</v>
      </c>
      <c r="B42" s="21">
        <v>45139</v>
      </c>
      <c r="C42" s="22" t="s">
        <v>312</v>
      </c>
      <c r="D42" s="23" t="s">
        <v>121</v>
      </c>
      <c r="E42" s="24" t="s">
        <v>328</v>
      </c>
      <c r="F42" s="25">
        <v>45156.604166666664</v>
      </c>
      <c r="G42" s="25" t="s">
        <v>26</v>
      </c>
      <c r="H42" s="26" t="s">
        <v>330</v>
      </c>
      <c r="I42" s="27" t="s">
        <v>329</v>
      </c>
      <c r="J42" s="28">
        <v>1085.7</v>
      </c>
      <c r="K42" s="28">
        <v>40.46</v>
      </c>
      <c r="L42" s="28"/>
      <c r="M42" s="28"/>
      <c r="N42" s="28">
        <v>1126.1600000000001</v>
      </c>
      <c r="O42" s="24" t="s">
        <v>327</v>
      </c>
    </row>
    <row r="43" spans="1:15" ht="22.5" outlineLevel="2" x14ac:dyDescent="0.25">
      <c r="A43" s="29">
        <v>137</v>
      </c>
      <c r="B43" s="30">
        <v>45149</v>
      </c>
      <c r="C43" s="31" t="s">
        <v>312</v>
      </c>
      <c r="D43" s="32" t="s">
        <v>121</v>
      </c>
      <c r="E43" s="33" t="s">
        <v>345</v>
      </c>
      <c r="F43" s="34">
        <v>45166.756944444445</v>
      </c>
      <c r="G43" s="34">
        <v>45169.510416666664</v>
      </c>
      <c r="H43" s="35" t="s">
        <v>62</v>
      </c>
      <c r="I43" s="36" t="s">
        <v>346</v>
      </c>
      <c r="J43" s="37">
        <v>1023.36</v>
      </c>
      <c r="K43" s="37">
        <v>97.4</v>
      </c>
      <c r="L43" s="37"/>
      <c r="M43" s="37"/>
      <c r="N43" s="37">
        <v>1120.76</v>
      </c>
      <c r="O43" s="33" t="s">
        <v>347</v>
      </c>
    </row>
    <row r="44" spans="1:15" outlineLevel="1" x14ac:dyDescent="0.25">
      <c r="A44" s="45"/>
      <c r="B44" s="46"/>
      <c r="C44" s="47" t="s">
        <v>368</v>
      </c>
      <c r="D44" s="39"/>
      <c r="E44" s="40"/>
      <c r="F44" s="41"/>
      <c r="G44" s="41"/>
      <c r="H44" s="42"/>
      <c r="I44" s="43"/>
      <c r="J44" s="44">
        <f>SUBTOTAL(9,J41:J43)</f>
        <v>3371.86</v>
      </c>
      <c r="K44" s="44">
        <f>SUBTOTAL(9,K41:K43)</f>
        <v>184.43</v>
      </c>
      <c r="L44" s="44">
        <f>SUBTOTAL(9,L41:L43)</f>
        <v>0</v>
      </c>
      <c r="M44" s="44">
        <f>SUBTOTAL(9,M41:M43)</f>
        <v>0</v>
      </c>
      <c r="N44" s="44">
        <f>SUBTOTAL(9,N41:N43)</f>
        <v>3556.29</v>
      </c>
      <c r="O44" s="40"/>
    </row>
    <row r="45" spans="1:15" x14ac:dyDescent="0.25">
      <c r="A45" s="45"/>
      <c r="B45" s="46"/>
      <c r="C45" s="47" t="s">
        <v>14</v>
      </c>
      <c r="D45" s="39"/>
      <c r="E45" s="40"/>
      <c r="F45" s="41"/>
      <c r="G45" s="41"/>
      <c r="H45" s="42"/>
      <c r="I45" s="43"/>
      <c r="J45" s="44">
        <f>SUBTOTAL(9,J21:J43)</f>
        <v>21563.09</v>
      </c>
      <c r="K45" s="44">
        <f>SUBTOTAL(9,K21:K43)</f>
        <v>1005.6000000000001</v>
      </c>
      <c r="L45" s="44">
        <f>SUBTOTAL(9,L21:L43)</f>
        <v>0</v>
      </c>
      <c r="M45" s="44">
        <f>SUBTOTAL(9,M21:M43)</f>
        <v>0</v>
      </c>
      <c r="N45" s="44">
        <f>SUBTOTAL(9,N21:N43)</f>
        <v>22568.689999999995</v>
      </c>
      <c r="O45" s="40"/>
    </row>
    <row r="48" spans="1:15" x14ac:dyDescent="0.25">
      <c r="A48" s="16" t="s">
        <v>354</v>
      </c>
      <c r="B48" s="16"/>
      <c r="C48" s="16"/>
      <c r="D48" s="16"/>
      <c r="E48" s="16"/>
      <c r="F48" s="16"/>
    </row>
    <row r="49" spans="1:6" x14ac:dyDescent="0.25">
      <c r="A49" s="9"/>
      <c r="B49" s="15"/>
      <c r="C49" s="10"/>
      <c r="D49" s="10"/>
      <c r="E49" s="11" t="s">
        <v>13</v>
      </c>
      <c r="F49" s="12">
        <f>N16</f>
        <v>14941.57</v>
      </c>
    </row>
    <row r="50" spans="1:6" x14ac:dyDescent="0.25">
      <c r="A50" s="9"/>
      <c r="B50" s="15"/>
      <c r="C50" s="10"/>
      <c r="D50" s="10"/>
      <c r="E50" s="11" t="s">
        <v>14</v>
      </c>
      <c r="F50" s="12">
        <f>N45</f>
        <v>22568.689999999995</v>
      </c>
    </row>
    <row r="51" spans="1:6" x14ac:dyDescent="0.25">
      <c r="A51" s="9"/>
      <c r="B51" s="15"/>
      <c r="C51" s="10"/>
      <c r="D51" s="10"/>
      <c r="E51" s="11" t="s">
        <v>15</v>
      </c>
      <c r="F51" s="12">
        <f>SUM(F49:F50)</f>
        <v>37510.259999999995</v>
      </c>
    </row>
    <row r="53" spans="1:6" x14ac:dyDescent="0.25">
      <c r="A53" s="13" t="s">
        <v>355</v>
      </c>
      <c r="B53" s="13"/>
    </row>
    <row r="54" spans="1:6" x14ac:dyDescent="0.25">
      <c r="A54" s="13"/>
      <c r="B54" s="13"/>
    </row>
  </sheetData>
  <sortState ref="A15:O30">
    <sortCondition ref="C14"/>
  </sortState>
  <mergeCells count="4">
    <mergeCell ref="A2:O2"/>
    <mergeCell ref="A3:O3"/>
    <mergeCell ref="A18:O18"/>
    <mergeCell ref="A48:F48"/>
  </mergeCells>
  <conditionalFormatting sqref="O17">
    <cfRule type="expression" priority="14">
      <formula>OR(#REF!="",AND(#REF!&lt;&gt;"",#REF!=""))</formula>
    </cfRule>
  </conditionalFormatting>
  <conditionalFormatting sqref="A17:M17">
    <cfRule type="expression" dxfId="13" priority="15">
      <formula>OR(#REF!="",AND(#REF!&lt;&gt;"",#REF!=""))</formula>
    </cfRule>
  </conditionalFormatting>
  <conditionalFormatting sqref="A17:M17">
    <cfRule type="expression" priority="16">
      <formula>OR(#REF!="",AND(#REF!&lt;&gt;"",#REF!=""))</formula>
    </cfRule>
  </conditionalFormatting>
  <conditionalFormatting sqref="O17">
    <cfRule type="expression" dxfId="12" priority="13">
      <formula>OR(#REF!="",AND(#REF!&lt;&gt;"",#REF!=""))</formula>
    </cfRule>
  </conditionalFormatting>
  <conditionalFormatting sqref="A49:E51">
    <cfRule type="expression" dxfId="11" priority="5">
      <formula>OR(#REF!="",AND(#REF!&lt;&gt;"",#REF!=""))</formula>
    </cfRule>
  </conditionalFormatting>
  <conditionalFormatting sqref="A49:E51">
    <cfRule type="expression" priority="6">
      <formula>OR(#REF!="",AND(#REF!&lt;&gt;"",#REF!=""))</formula>
    </cfRule>
  </conditionalFormatting>
  <conditionalFormatting sqref="F51 F49">
    <cfRule type="expression" dxfId="10" priority="3">
      <formula>OR(#REF!="",AND(#REF!&lt;&gt;"",#REF!=""))</formula>
    </cfRule>
  </conditionalFormatting>
  <conditionalFormatting sqref="F51 F49">
    <cfRule type="expression" priority="4">
      <formula>OR(#REF!="",AND(#REF!&lt;&gt;"",#REF!=""))</formula>
    </cfRule>
  </conditionalFormatting>
  <conditionalFormatting sqref="F50">
    <cfRule type="expression" dxfId="9" priority="1">
      <formula>OR(#REF!="",AND(#REF!&lt;&gt;"",#REF!=""))</formula>
    </cfRule>
  </conditionalFormatting>
  <conditionalFormatting sqref="F50">
    <cfRule type="expression" priority="2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69" fitToHeight="0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8"/>
  <sheetViews>
    <sheetView showGridLines="0" zoomScaleNormal="100" workbookViewId="0">
      <selection activeCell="E13" sqref="E13"/>
    </sheetView>
  </sheetViews>
  <sheetFormatPr defaultRowHeight="15" outlineLevelRow="2" x14ac:dyDescent="0.25"/>
  <cols>
    <col min="1" max="1" width="4.85546875" customWidth="1"/>
    <col min="2" max="2" width="8.140625" customWidth="1"/>
    <col min="3" max="3" width="21.140625" customWidth="1"/>
    <col min="4" max="4" width="9" customWidth="1"/>
    <col min="5" max="5" width="21" customWidth="1"/>
    <col min="6" max="7" width="10.7109375" customWidth="1"/>
    <col min="8" max="8" width="8.85546875" customWidth="1"/>
    <col min="9" max="9" width="7.85546875" customWidth="1"/>
    <col min="10" max="10" width="9.42578125" style="14" customWidth="1"/>
    <col min="11" max="12" width="9" style="14" customWidth="1"/>
    <col min="13" max="13" width="11.28515625" style="14" customWidth="1"/>
    <col min="14" max="14" width="9.140625" customWidth="1"/>
    <col min="15" max="15" width="46.28515625" customWidth="1"/>
  </cols>
  <sheetData>
    <row r="1" spans="1:15" ht="42.75" customHeight="1" x14ac:dyDescent="0.25">
      <c r="E1" s="1"/>
      <c r="F1" s="1"/>
      <c r="G1" s="1"/>
      <c r="H1" s="1"/>
      <c r="I1" s="1"/>
      <c r="N1" s="1"/>
    </row>
    <row r="2" spans="1:15" x14ac:dyDescent="0.25">
      <c r="A2" s="16" t="s">
        <v>21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x14ac:dyDescent="0.25">
      <c r="A3" s="17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9"/>
    </row>
    <row r="4" spans="1:15" hidden="1" x14ac:dyDescent="0.25"/>
    <row r="5" spans="1:15" ht="25.5" customHeight="1" x14ac:dyDescent="0.25">
      <c r="A5" s="2" t="s">
        <v>1</v>
      </c>
      <c r="B5" s="2" t="s">
        <v>20</v>
      </c>
      <c r="C5" s="2" t="s">
        <v>2</v>
      </c>
      <c r="D5" s="2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16</v>
      </c>
      <c r="K5" s="4" t="s">
        <v>17</v>
      </c>
      <c r="L5" s="4" t="s">
        <v>18</v>
      </c>
      <c r="M5" s="4" t="s">
        <v>19</v>
      </c>
      <c r="N5" s="5" t="s">
        <v>9</v>
      </c>
      <c r="O5" s="3" t="s">
        <v>10</v>
      </c>
    </row>
    <row r="6" spans="1:15" ht="24" outlineLevel="2" x14ac:dyDescent="0.25">
      <c r="A6" s="20">
        <v>15</v>
      </c>
      <c r="B6" s="21">
        <v>44967</v>
      </c>
      <c r="C6" s="22" t="s">
        <v>23</v>
      </c>
      <c r="D6" s="23" t="s">
        <v>24</v>
      </c>
      <c r="E6" s="24" t="s">
        <v>25</v>
      </c>
      <c r="F6" s="25">
        <v>44990.756944444445</v>
      </c>
      <c r="G6" s="25" t="s">
        <v>26</v>
      </c>
      <c r="H6" s="26" t="s">
        <v>27</v>
      </c>
      <c r="I6" s="27" t="s">
        <v>28</v>
      </c>
      <c r="J6" s="28">
        <v>472.13</v>
      </c>
      <c r="K6" s="28">
        <v>46.57</v>
      </c>
      <c r="L6" s="28"/>
      <c r="M6" s="28"/>
      <c r="N6" s="28">
        <v>518.70000000000005</v>
      </c>
      <c r="O6" s="24" t="s">
        <v>29</v>
      </c>
    </row>
    <row r="7" spans="1:15" ht="24" outlineLevel="2" x14ac:dyDescent="0.25">
      <c r="A7" s="29">
        <v>16</v>
      </c>
      <c r="B7" s="30">
        <v>44967</v>
      </c>
      <c r="C7" s="31" t="s">
        <v>23</v>
      </c>
      <c r="D7" s="32" t="s">
        <v>24</v>
      </c>
      <c r="E7" s="33" t="s">
        <v>30</v>
      </c>
      <c r="F7" s="34">
        <v>44992.826388888891</v>
      </c>
      <c r="G7" s="34" t="s">
        <v>26</v>
      </c>
      <c r="H7" s="35" t="s">
        <v>31</v>
      </c>
      <c r="I7" s="36" t="s">
        <v>32</v>
      </c>
      <c r="J7" s="37">
        <v>771.93</v>
      </c>
      <c r="K7" s="37">
        <v>28.37</v>
      </c>
      <c r="L7" s="37"/>
      <c r="M7" s="37"/>
      <c r="N7" s="37">
        <v>800.3</v>
      </c>
      <c r="O7" s="33" t="s">
        <v>29</v>
      </c>
    </row>
    <row r="8" spans="1:15" ht="24" outlineLevel="2" x14ac:dyDescent="0.25">
      <c r="A8" s="29">
        <v>76</v>
      </c>
      <c r="B8" s="30">
        <v>45071</v>
      </c>
      <c r="C8" s="31" t="s">
        <v>23</v>
      </c>
      <c r="D8" s="32" t="s">
        <v>24</v>
      </c>
      <c r="E8" s="33" t="s">
        <v>25</v>
      </c>
      <c r="F8" s="34">
        <v>45090.493055555555</v>
      </c>
      <c r="G8" s="34" t="s">
        <v>26</v>
      </c>
      <c r="H8" s="35" t="s">
        <v>27</v>
      </c>
      <c r="I8" s="36" t="s">
        <v>33</v>
      </c>
      <c r="J8" s="37">
        <v>561.9</v>
      </c>
      <c r="K8" s="37">
        <v>46.57</v>
      </c>
      <c r="L8" s="37"/>
      <c r="M8" s="37"/>
      <c r="N8" s="37">
        <v>608.47</v>
      </c>
      <c r="O8" s="33" t="s">
        <v>34</v>
      </c>
    </row>
    <row r="9" spans="1:15" ht="24" outlineLevel="2" x14ac:dyDescent="0.25">
      <c r="A9" s="29">
        <v>79</v>
      </c>
      <c r="B9" s="30">
        <v>45071</v>
      </c>
      <c r="C9" s="31" t="s">
        <v>23</v>
      </c>
      <c r="D9" s="32" t="s">
        <v>24</v>
      </c>
      <c r="E9" s="33" t="s">
        <v>30</v>
      </c>
      <c r="F9" s="34">
        <v>45093.854166666664</v>
      </c>
      <c r="G9" s="34" t="s">
        <v>26</v>
      </c>
      <c r="H9" s="35" t="s">
        <v>31</v>
      </c>
      <c r="I9" s="36" t="s">
        <v>35</v>
      </c>
      <c r="J9" s="37">
        <v>461.9</v>
      </c>
      <c r="K9" s="37">
        <v>28.37</v>
      </c>
      <c r="L9" s="37"/>
      <c r="M9" s="37"/>
      <c r="N9" s="37">
        <v>490.27</v>
      </c>
      <c r="O9" s="33" t="s">
        <v>34</v>
      </c>
    </row>
    <row r="10" spans="1:15" ht="24" outlineLevel="2" x14ac:dyDescent="0.25">
      <c r="A10" s="29">
        <v>111</v>
      </c>
      <c r="B10" s="30">
        <v>45132</v>
      </c>
      <c r="C10" s="31" t="s">
        <v>23</v>
      </c>
      <c r="D10" s="32" t="s">
        <v>24</v>
      </c>
      <c r="E10" s="33" t="s">
        <v>36</v>
      </c>
      <c r="F10" s="34">
        <v>45161.263888888891</v>
      </c>
      <c r="G10" s="34" t="s">
        <v>26</v>
      </c>
      <c r="H10" s="35" t="s">
        <v>27</v>
      </c>
      <c r="I10" s="36" t="s">
        <v>37</v>
      </c>
      <c r="J10" s="37">
        <v>1208.9000000000001</v>
      </c>
      <c r="K10" s="37">
        <v>46.57</v>
      </c>
      <c r="L10" s="37"/>
      <c r="M10" s="37"/>
      <c r="N10" s="37">
        <v>1255.47</v>
      </c>
      <c r="O10" s="33" t="s">
        <v>38</v>
      </c>
    </row>
    <row r="11" spans="1:15" ht="24" outlineLevel="2" x14ac:dyDescent="0.25">
      <c r="A11" s="29">
        <v>112</v>
      </c>
      <c r="B11" s="30">
        <v>45132</v>
      </c>
      <c r="C11" s="31" t="s">
        <v>23</v>
      </c>
      <c r="D11" s="32" t="s">
        <v>24</v>
      </c>
      <c r="E11" s="33" t="s">
        <v>39</v>
      </c>
      <c r="F11" s="34">
        <v>45163.753472222219</v>
      </c>
      <c r="G11" s="34" t="s">
        <v>26</v>
      </c>
      <c r="H11" s="35" t="s">
        <v>31</v>
      </c>
      <c r="I11" s="36" t="s">
        <v>40</v>
      </c>
      <c r="J11" s="37">
        <v>1735</v>
      </c>
      <c r="K11" s="37">
        <v>48.71</v>
      </c>
      <c r="L11" s="37"/>
      <c r="M11" s="37"/>
      <c r="N11" s="37">
        <v>1783.71</v>
      </c>
      <c r="O11" s="33" t="s">
        <v>38</v>
      </c>
    </row>
    <row r="12" spans="1:15" ht="24" outlineLevel="2" x14ac:dyDescent="0.25">
      <c r="A12" s="29">
        <v>140</v>
      </c>
      <c r="B12" s="30">
        <v>45162</v>
      </c>
      <c r="C12" s="31" t="s">
        <v>23</v>
      </c>
      <c r="D12" s="32" t="s">
        <v>24</v>
      </c>
      <c r="E12" s="33" t="s">
        <v>42</v>
      </c>
      <c r="F12" s="34">
        <v>45179.572916666664</v>
      </c>
      <c r="G12" s="34">
        <v>45182.854166666664</v>
      </c>
      <c r="H12" s="35" t="s">
        <v>31</v>
      </c>
      <c r="I12" s="36" t="s">
        <v>321</v>
      </c>
      <c r="J12" s="37">
        <v>4077.7</v>
      </c>
      <c r="K12" s="37">
        <v>76.08</v>
      </c>
      <c r="L12" s="37"/>
      <c r="M12" s="37"/>
      <c r="N12" s="37">
        <v>4153.78</v>
      </c>
      <c r="O12" s="33" t="s">
        <v>322</v>
      </c>
    </row>
    <row r="13" spans="1:15" outlineLevel="1" x14ac:dyDescent="0.25">
      <c r="A13" s="45"/>
      <c r="B13" s="46"/>
      <c r="C13" s="48" t="s">
        <v>356</v>
      </c>
      <c r="D13" s="39"/>
      <c r="E13" s="40"/>
      <c r="F13" s="41"/>
      <c r="G13" s="41"/>
      <c r="H13" s="42"/>
      <c r="I13" s="43"/>
      <c r="J13" s="44">
        <f>SUBTOTAL(9,J6:J12)</f>
        <v>9289.4599999999991</v>
      </c>
      <c r="K13" s="44">
        <f>SUBTOTAL(9,K6:K12)</f>
        <v>321.24</v>
      </c>
      <c r="L13" s="44">
        <f>SUBTOTAL(9,L6:L12)</f>
        <v>0</v>
      </c>
      <c r="M13" s="44">
        <f>SUBTOTAL(9,M6:M12)</f>
        <v>0</v>
      </c>
      <c r="N13" s="44">
        <f>SUBTOTAL(9,N6:N12)</f>
        <v>9610.7000000000007</v>
      </c>
      <c r="O13" s="40"/>
    </row>
    <row r="14" spans="1:15" ht="24" outlineLevel="2" x14ac:dyDescent="0.25">
      <c r="A14" s="29">
        <v>32</v>
      </c>
      <c r="B14" s="30">
        <v>44986</v>
      </c>
      <c r="C14" s="31" t="s">
        <v>41</v>
      </c>
      <c r="D14" s="32" t="s">
        <v>24</v>
      </c>
      <c r="E14" s="33" t="s">
        <v>42</v>
      </c>
      <c r="F14" s="34">
        <v>44998.236111111109</v>
      </c>
      <c r="G14" s="34">
        <v>45000.826388888891</v>
      </c>
      <c r="H14" s="35" t="s">
        <v>31</v>
      </c>
      <c r="I14" s="36" t="s">
        <v>43</v>
      </c>
      <c r="J14" s="37">
        <v>1476.46</v>
      </c>
      <c r="K14" s="37">
        <v>74.94</v>
      </c>
      <c r="L14" s="37"/>
      <c r="M14" s="37"/>
      <c r="N14" s="37">
        <v>1551.4</v>
      </c>
      <c r="O14" s="33" t="s">
        <v>44</v>
      </c>
    </row>
    <row r="15" spans="1:15" outlineLevel="1" x14ac:dyDescent="0.25">
      <c r="A15" s="45"/>
      <c r="B15" s="46"/>
      <c r="C15" s="47" t="s">
        <v>369</v>
      </c>
      <c r="D15" s="39"/>
      <c r="E15" s="40"/>
      <c r="F15" s="41"/>
      <c r="G15" s="41"/>
      <c r="H15" s="42"/>
      <c r="I15" s="43"/>
      <c r="J15" s="44">
        <f>SUBTOTAL(9,J14:J14)</f>
        <v>1476.46</v>
      </c>
      <c r="K15" s="44">
        <f>SUBTOTAL(9,K14:K14)</f>
        <v>74.94</v>
      </c>
      <c r="L15" s="44">
        <f>SUBTOTAL(9,L14:L14)</f>
        <v>0</v>
      </c>
      <c r="M15" s="44">
        <f>SUBTOTAL(9,M14:M14)</f>
        <v>0</v>
      </c>
      <c r="N15" s="44">
        <f>SUBTOTAL(9,N14:N14)</f>
        <v>1551.4</v>
      </c>
      <c r="O15" s="40"/>
    </row>
    <row r="16" spans="1:15" ht="24" outlineLevel="2" x14ac:dyDescent="0.25">
      <c r="A16" s="29">
        <v>7</v>
      </c>
      <c r="B16" s="30">
        <v>44932</v>
      </c>
      <c r="C16" s="31" t="s">
        <v>45</v>
      </c>
      <c r="D16" s="32" t="s">
        <v>24</v>
      </c>
      <c r="E16" s="33" t="s">
        <v>46</v>
      </c>
      <c r="F16" s="34">
        <v>44958.569444444445</v>
      </c>
      <c r="G16" s="34">
        <v>44959.875</v>
      </c>
      <c r="H16" s="35" t="s">
        <v>27</v>
      </c>
      <c r="I16" s="36" t="s">
        <v>47</v>
      </c>
      <c r="J16" s="37">
        <v>1032.5899999999999</v>
      </c>
      <c r="K16" s="37">
        <v>86.5</v>
      </c>
      <c r="L16" s="37"/>
      <c r="M16" s="37"/>
      <c r="N16" s="37">
        <v>1119.0899999999999</v>
      </c>
      <c r="O16" s="33" t="s">
        <v>48</v>
      </c>
    </row>
    <row r="17" spans="1:15" outlineLevel="1" x14ac:dyDescent="0.25">
      <c r="A17" s="45"/>
      <c r="B17" s="46"/>
      <c r="C17" s="47" t="s">
        <v>370</v>
      </c>
      <c r="D17" s="39"/>
      <c r="E17" s="40"/>
      <c r="F17" s="41"/>
      <c r="G17" s="41"/>
      <c r="H17" s="42"/>
      <c r="I17" s="43"/>
      <c r="J17" s="44">
        <f>SUBTOTAL(9,J16:J16)</f>
        <v>1032.5899999999999</v>
      </c>
      <c r="K17" s="44">
        <f>SUBTOTAL(9,K16:K16)</f>
        <v>86.5</v>
      </c>
      <c r="L17" s="44">
        <f>SUBTOTAL(9,L16:L16)</f>
        <v>0</v>
      </c>
      <c r="M17" s="44">
        <f>SUBTOTAL(9,M16:M16)</f>
        <v>0</v>
      </c>
      <c r="N17" s="44">
        <f>SUBTOTAL(9,N16:N16)</f>
        <v>1119.0899999999999</v>
      </c>
      <c r="O17" s="40"/>
    </row>
    <row r="18" spans="1:15" ht="22.5" outlineLevel="2" x14ac:dyDescent="0.25">
      <c r="A18" s="29">
        <v>3</v>
      </c>
      <c r="B18" s="30">
        <v>44932</v>
      </c>
      <c r="C18" s="31" t="s">
        <v>49</v>
      </c>
      <c r="D18" s="32" t="s">
        <v>24</v>
      </c>
      <c r="E18" s="33" t="s">
        <v>46</v>
      </c>
      <c r="F18" s="34">
        <v>44955.850694444445</v>
      </c>
      <c r="G18" s="34">
        <v>44958.854166666664</v>
      </c>
      <c r="H18" s="35" t="s">
        <v>31</v>
      </c>
      <c r="I18" s="36" t="s">
        <v>50</v>
      </c>
      <c r="J18" s="37">
        <v>987.71</v>
      </c>
      <c r="K18" s="37">
        <v>86.5</v>
      </c>
      <c r="L18" s="37"/>
      <c r="M18" s="37"/>
      <c r="N18" s="37">
        <v>1074.21</v>
      </c>
      <c r="O18" s="33" t="s">
        <v>51</v>
      </c>
    </row>
    <row r="19" spans="1:15" outlineLevel="1" x14ac:dyDescent="0.25">
      <c r="A19" s="45"/>
      <c r="B19" s="46"/>
      <c r="C19" s="47" t="s">
        <v>371</v>
      </c>
      <c r="D19" s="39"/>
      <c r="E19" s="40"/>
      <c r="F19" s="41"/>
      <c r="G19" s="41"/>
      <c r="H19" s="42"/>
      <c r="I19" s="43"/>
      <c r="J19" s="44">
        <f>SUBTOTAL(9,J18:J18)</f>
        <v>987.71</v>
      </c>
      <c r="K19" s="44">
        <f>SUBTOTAL(9,K18:K18)</f>
        <v>86.5</v>
      </c>
      <c r="L19" s="44">
        <f>SUBTOTAL(9,L18:L18)</f>
        <v>0</v>
      </c>
      <c r="M19" s="44">
        <f>SUBTOTAL(9,M18:M18)</f>
        <v>0</v>
      </c>
      <c r="N19" s="44">
        <f>SUBTOTAL(9,N18:N18)</f>
        <v>1074.21</v>
      </c>
      <c r="O19" s="40"/>
    </row>
    <row r="20" spans="1:15" ht="24" outlineLevel="2" x14ac:dyDescent="0.25">
      <c r="A20" s="29">
        <v>8</v>
      </c>
      <c r="B20" s="30">
        <v>44932</v>
      </c>
      <c r="C20" s="31" t="s">
        <v>52</v>
      </c>
      <c r="D20" s="32" t="s">
        <v>24</v>
      </c>
      <c r="E20" s="33" t="s">
        <v>46</v>
      </c>
      <c r="F20" s="34">
        <v>44958.569444444445</v>
      </c>
      <c r="G20" s="34">
        <v>44959.875</v>
      </c>
      <c r="H20" s="35" t="s">
        <v>27</v>
      </c>
      <c r="I20" s="36" t="s">
        <v>47</v>
      </c>
      <c r="J20" s="37">
        <v>1032.5899999999999</v>
      </c>
      <c r="K20" s="37">
        <v>86.5</v>
      </c>
      <c r="L20" s="37"/>
      <c r="M20" s="37"/>
      <c r="N20" s="37">
        <v>1119.0899999999999</v>
      </c>
      <c r="O20" s="33" t="s">
        <v>48</v>
      </c>
    </row>
    <row r="21" spans="1:15" ht="24" outlineLevel="2" x14ac:dyDescent="0.25">
      <c r="A21" s="29">
        <v>141</v>
      </c>
      <c r="B21" s="30">
        <v>45162</v>
      </c>
      <c r="C21" s="31" t="s">
        <v>52</v>
      </c>
      <c r="D21" s="32" t="s">
        <v>24</v>
      </c>
      <c r="E21" s="33" t="s">
        <v>42</v>
      </c>
      <c r="F21" s="34">
        <v>45179.572916666664</v>
      </c>
      <c r="G21" s="34">
        <v>45182.854166666664</v>
      </c>
      <c r="H21" s="35" t="s">
        <v>31</v>
      </c>
      <c r="I21" s="36" t="s">
        <v>321</v>
      </c>
      <c r="J21" s="37">
        <v>4077.7</v>
      </c>
      <c r="K21" s="37">
        <v>76.08</v>
      </c>
      <c r="L21" s="37"/>
      <c r="M21" s="37"/>
      <c r="N21" s="37">
        <v>4153.78</v>
      </c>
      <c r="O21" s="33" t="s">
        <v>322</v>
      </c>
    </row>
    <row r="22" spans="1:15" outlineLevel="1" x14ac:dyDescent="0.25">
      <c r="A22" s="45"/>
      <c r="B22" s="46"/>
      <c r="C22" s="47" t="s">
        <v>357</v>
      </c>
      <c r="D22" s="39"/>
      <c r="E22" s="40"/>
      <c r="F22" s="41"/>
      <c r="G22" s="41"/>
      <c r="H22" s="42"/>
      <c r="I22" s="43"/>
      <c r="J22" s="44">
        <f>SUBTOTAL(9,J20:J21)</f>
        <v>5110.29</v>
      </c>
      <c r="K22" s="44">
        <f>SUBTOTAL(9,K20:K21)</f>
        <v>162.57999999999998</v>
      </c>
      <c r="L22" s="44">
        <f>SUBTOTAL(9,L20:L21)</f>
        <v>0</v>
      </c>
      <c r="M22" s="44">
        <f>SUBTOTAL(9,M20:M21)</f>
        <v>0</v>
      </c>
      <c r="N22" s="44">
        <f>SUBTOTAL(9,N20:N21)</f>
        <v>5272.87</v>
      </c>
      <c r="O22" s="40"/>
    </row>
    <row r="23" spans="1:15" ht="22.5" outlineLevel="2" x14ac:dyDescent="0.25">
      <c r="A23" s="29">
        <v>5</v>
      </c>
      <c r="B23" s="30">
        <v>44932</v>
      </c>
      <c r="C23" s="31" t="s">
        <v>53</v>
      </c>
      <c r="D23" s="32" t="s">
        <v>24</v>
      </c>
      <c r="E23" s="33" t="s">
        <v>54</v>
      </c>
      <c r="F23" s="34">
        <v>44958.569444444445</v>
      </c>
      <c r="G23" s="34" t="s">
        <v>26</v>
      </c>
      <c r="H23" s="35" t="s">
        <v>27</v>
      </c>
      <c r="I23" s="36" t="s">
        <v>55</v>
      </c>
      <c r="J23" s="37">
        <v>516.29</v>
      </c>
      <c r="K23" s="37">
        <v>46.57</v>
      </c>
      <c r="L23" s="37"/>
      <c r="M23" s="37"/>
      <c r="N23" s="37">
        <v>562.86</v>
      </c>
      <c r="O23" s="33" t="s">
        <v>48</v>
      </c>
    </row>
    <row r="24" spans="1:15" ht="22.5" outlineLevel="2" x14ac:dyDescent="0.25">
      <c r="A24" s="29">
        <v>6</v>
      </c>
      <c r="B24" s="30">
        <v>44932</v>
      </c>
      <c r="C24" s="31" t="s">
        <v>53</v>
      </c>
      <c r="D24" s="32" t="s">
        <v>24</v>
      </c>
      <c r="E24" s="33" t="s">
        <v>56</v>
      </c>
      <c r="F24" s="34">
        <v>44961.652777777781</v>
      </c>
      <c r="G24" s="34" t="s">
        <v>26</v>
      </c>
      <c r="H24" s="35" t="s">
        <v>57</v>
      </c>
      <c r="I24" s="36" t="s">
        <v>58</v>
      </c>
      <c r="J24" s="37">
        <v>502.8</v>
      </c>
      <c r="K24" s="37">
        <v>39.93</v>
      </c>
      <c r="L24" s="37"/>
      <c r="M24" s="37"/>
      <c r="N24" s="37">
        <v>542.73</v>
      </c>
      <c r="O24" s="33" t="s">
        <v>48</v>
      </c>
    </row>
    <row r="25" spans="1:15" ht="22.5" outlineLevel="2" x14ac:dyDescent="0.25">
      <c r="A25" s="29">
        <v>31</v>
      </c>
      <c r="B25" s="30">
        <v>44984</v>
      </c>
      <c r="C25" s="31" t="s">
        <v>53</v>
      </c>
      <c r="D25" s="32" t="s">
        <v>24</v>
      </c>
      <c r="E25" s="33" t="s">
        <v>59</v>
      </c>
      <c r="F25" s="34">
        <v>44993.211805555555</v>
      </c>
      <c r="G25" s="34">
        <v>44997.506944444445</v>
      </c>
      <c r="H25" s="35" t="s">
        <v>31</v>
      </c>
      <c r="I25" s="36" t="s">
        <v>60</v>
      </c>
      <c r="J25" s="37">
        <v>2279.79</v>
      </c>
      <c r="K25" s="37">
        <v>81.19</v>
      </c>
      <c r="L25" s="37"/>
      <c r="M25" s="37"/>
      <c r="N25" s="37">
        <v>2360.98</v>
      </c>
      <c r="O25" s="33" t="s">
        <v>61</v>
      </c>
    </row>
    <row r="26" spans="1:15" ht="22.5" outlineLevel="2" x14ac:dyDescent="0.25">
      <c r="A26" s="29">
        <v>39</v>
      </c>
      <c r="B26" s="30">
        <v>45001</v>
      </c>
      <c r="C26" s="31" t="s">
        <v>53</v>
      </c>
      <c r="D26" s="32" t="s">
        <v>24</v>
      </c>
      <c r="E26" s="33" t="s">
        <v>25</v>
      </c>
      <c r="F26" s="34">
        <v>45018.25</v>
      </c>
      <c r="G26" s="34" t="s">
        <v>26</v>
      </c>
      <c r="H26" s="35" t="s">
        <v>62</v>
      </c>
      <c r="I26" s="36" t="s">
        <v>63</v>
      </c>
      <c r="J26" s="37">
        <v>519.86</v>
      </c>
      <c r="K26" s="37">
        <v>46.57</v>
      </c>
      <c r="L26" s="37"/>
      <c r="M26" s="37"/>
      <c r="N26" s="37">
        <v>566.43000000000006</v>
      </c>
      <c r="O26" s="33" t="s">
        <v>64</v>
      </c>
    </row>
    <row r="27" spans="1:15" ht="22.5" outlineLevel="2" x14ac:dyDescent="0.25">
      <c r="A27" s="29">
        <v>40</v>
      </c>
      <c r="B27" s="30">
        <v>45001</v>
      </c>
      <c r="C27" s="31" t="s">
        <v>53</v>
      </c>
      <c r="D27" s="32" t="s">
        <v>24</v>
      </c>
      <c r="E27" s="33" t="s">
        <v>30</v>
      </c>
      <c r="F27" s="34">
        <v>45020.888888888891</v>
      </c>
      <c r="G27" s="34" t="s">
        <v>26</v>
      </c>
      <c r="H27" s="35" t="s">
        <v>27</v>
      </c>
      <c r="I27" s="36" t="s">
        <v>65</v>
      </c>
      <c r="J27" s="37">
        <v>611.97</v>
      </c>
      <c r="K27" s="37">
        <v>28.37</v>
      </c>
      <c r="L27" s="37"/>
      <c r="M27" s="37"/>
      <c r="N27" s="37">
        <v>640.34</v>
      </c>
      <c r="O27" s="33" t="s">
        <v>64</v>
      </c>
    </row>
    <row r="28" spans="1:15" ht="22.5" outlineLevel="2" x14ac:dyDescent="0.25">
      <c r="A28" s="29">
        <v>66</v>
      </c>
      <c r="B28" s="30">
        <v>45056</v>
      </c>
      <c r="C28" s="31" t="s">
        <v>53</v>
      </c>
      <c r="D28" s="32" t="s">
        <v>24</v>
      </c>
      <c r="E28" s="33" t="s">
        <v>66</v>
      </c>
      <c r="F28" s="34">
        <v>45091.243055555555</v>
      </c>
      <c r="G28" s="34">
        <v>45094.524305555555</v>
      </c>
      <c r="H28" s="35" t="s">
        <v>27</v>
      </c>
      <c r="I28" s="36" t="s">
        <v>67</v>
      </c>
      <c r="J28" s="37">
        <v>1341.8</v>
      </c>
      <c r="K28" s="37">
        <v>89.86</v>
      </c>
      <c r="L28" s="37"/>
      <c r="M28" s="37"/>
      <c r="N28" s="37">
        <v>1431.6599999999999</v>
      </c>
      <c r="O28" s="33" t="s">
        <v>68</v>
      </c>
    </row>
    <row r="29" spans="1:15" ht="22.5" outlineLevel="2" x14ac:dyDescent="0.25">
      <c r="A29" s="29">
        <v>133</v>
      </c>
      <c r="B29" s="30">
        <v>45145</v>
      </c>
      <c r="C29" s="31" t="s">
        <v>53</v>
      </c>
      <c r="D29" s="32" t="s">
        <v>24</v>
      </c>
      <c r="E29" s="33" t="s">
        <v>42</v>
      </c>
      <c r="F29" s="34">
        <v>45152.826388888891</v>
      </c>
      <c r="G29" s="34">
        <v>45154.864583333336</v>
      </c>
      <c r="H29" s="35" t="s">
        <v>62</v>
      </c>
      <c r="I29" s="36" t="s">
        <v>320</v>
      </c>
      <c r="J29" s="37">
        <v>1963.11</v>
      </c>
      <c r="K29" s="37">
        <v>74.94</v>
      </c>
      <c r="L29" s="37"/>
      <c r="M29" s="37"/>
      <c r="N29" s="37">
        <v>2038.05</v>
      </c>
      <c r="O29" s="33" t="s">
        <v>316</v>
      </c>
    </row>
    <row r="30" spans="1:15" outlineLevel="1" x14ac:dyDescent="0.25">
      <c r="A30" s="45"/>
      <c r="B30" s="46"/>
      <c r="C30" s="47" t="s">
        <v>358</v>
      </c>
      <c r="D30" s="39"/>
      <c r="E30" s="40"/>
      <c r="F30" s="41"/>
      <c r="G30" s="41"/>
      <c r="H30" s="42"/>
      <c r="I30" s="43"/>
      <c r="J30" s="44">
        <f>SUBTOTAL(9,J23:J29)</f>
        <v>7735.62</v>
      </c>
      <c r="K30" s="44">
        <f>SUBTOTAL(9,K23:K29)</f>
        <v>407.43</v>
      </c>
      <c r="L30" s="44">
        <f>SUBTOTAL(9,L23:L29)</f>
        <v>0</v>
      </c>
      <c r="M30" s="44">
        <f>SUBTOTAL(9,M23:M29)</f>
        <v>0</v>
      </c>
      <c r="N30" s="44">
        <f>SUBTOTAL(9,N23:N29)</f>
        <v>8143.05</v>
      </c>
      <c r="O30" s="40"/>
    </row>
    <row r="31" spans="1:15" ht="22.5" outlineLevel="2" x14ac:dyDescent="0.25">
      <c r="A31" s="29">
        <v>35</v>
      </c>
      <c r="B31" s="30">
        <v>44987</v>
      </c>
      <c r="C31" s="31" t="s">
        <v>69</v>
      </c>
      <c r="D31" s="32" t="s">
        <v>24</v>
      </c>
      <c r="E31" s="33" t="s">
        <v>70</v>
      </c>
      <c r="F31" s="34">
        <v>44995.784722222219</v>
      </c>
      <c r="G31" s="34" t="s">
        <v>26</v>
      </c>
      <c r="H31" s="35" t="s">
        <v>31</v>
      </c>
      <c r="I31" s="36" t="s">
        <v>71</v>
      </c>
      <c r="J31" s="37">
        <v>667.83</v>
      </c>
      <c r="K31" s="37">
        <v>39.479999999999997</v>
      </c>
      <c r="L31" s="37"/>
      <c r="M31" s="37"/>
      <c r="N31" s="37">
        <v>707.31000000000006</v>
      </c>
      <c r="O31" s="33" t="s">
        <v>44</v>
      </c>
    </row>
    <row r="32" spans="1:15" ht="22.5" outlineLevel="2" x14ac:dyDescent="0.25">
      <c r="A32" s="20">
        <v>36</v>
      </c>
      <c r="B32" s="21">
        <v>44987</v>
      </c>
      <c r="C32" s="22" t="s">
        <v>69</v>
      </c>
      <c r="D32" s="23" t="s">
        <v>24</v>
      </c>
      <c r="E32" s="24" t="s">
        <v>72</v>
      </c>
      <c r="F32" s="25">
        <v>45000.791666666664</v>
      </c>
      <c r="G32" s="25" t="s">
        <v>26</v>
      </c>
      <c r="H32" s="26" t="s">
        <v>62</v>
      </c>
      <c r="I32" s="27" t="s">
        <v>73</v>
      </c>
      <c r="J32" s="28">
        <v>1125.57</v>
      </c>
      <c r="K32" s="28">
        <v>28.37</v>
      </c>
      <c r="L32" s="28"/>
      <c r="M32" s="28"/>
      <c r="N32" s="28">
        <v>1153.9399999999998</v>
      </c>
      <c r="O32" s="24" t="s">
        <v>44</v>
      </c>
    </row>
    <row r="33" spans="1:15" ht="22.5" outlineLevel="2" x14ac:dyDescent="0.25">
      <c r="A33" s="29">
        <v>132</v>
      </c>
      <c r="B33" s="30">
        <v>45142</v>
      </c>
      <c r="C33" s="31" t="s">
        <v>69</v>
      </c>
      <c r="D33" s="32" t="s">
        <v>24</v>
      </c>
      <c r="E33" s="33" t="s">
        <v>317</v>
      </c>
      <c r="F33" s="34">
        <v>45151.802083333336</v>
      </c>
      <c r="G33" s="34">
        <v>45154.868055555555</v>
      </c>
      <c r="H33" s="35" t="s">
        <v>27</v>
      </c>
      <c r="I33" s="36" t="s">
        <v>318</v>
      </c>
      <c r="J33" s="37">
        <v>1805.98</v>
      </c>
      <c r="K33" s="37">
        <v>70.86</v>
      </c>
      <c r="L33" s="37"/>
      <c r="M33" s="37"/>
      <c r="N33" s="37">
        <v>1876.84</v>
      </c>
      <c r="O33" s="33" t="s">
        <v>319</v>
      </c>
    </row>
    <row r="34" spans="1:15" outlineLevel="1" x14ac:dyDescent="0.25">
      <c r="A34" s="45"/>
      <c r="B34" s="46"/>
      <c r="C34" s="47" t="s">
        <v>359</v>
      </c>
      <c r="D34" s="39"/>
      <c r="E34" s="40"/>
      <c r="F34" s="41"/>
      <c r="G34" s="41"/>
      <c r="H34" s="42"/>
      <c r="I34" s="43"/>
      <c r="J34" s="44">
        <f>SUBTOTAL(9,J31:J33)</f>
        <v>3599.38</v>
      </c>
      <c r="K34" s="44">
        <f>SUBTOTAL(9,K31:K33)</f>
        <v>138.70999999999998</v>
      </c>
      <c r="L34" s="44">
        <f>SUBTOTAL(9,L31:L33)</f>
        <v>0</v>
      </c>
      <c r="M34" s="44">
        <f>SUBTOTAL(9,M31:M33)</f>
        <v>0</v>
      </c>
      <c r="N34" s="44">
        <f>SUBTOTAL(9,N31:N33)</f>
        <v>3738.09</v>
      </c>
      <c r="O34" s="40"/>
    </row>
    <row r="35" spans="1:15" ht="22.5" outlineLevel="2" x14ac:dyDescent="0.25">
      <c r="A35" s="29">
        <v>33</v>
      </c>
      <c r="B35" s="30">
        <v>44987</v>
      </c>
      <c r="C35" s="31" t="s">
        <v>74</v>
      </c>
      <c r="D35" s="32" t="s">
        <v>24</v>
      </c>
      <c r="E35" s="33" t="s">
        <v>75</v>
      </c>
      <c r="F35" s="34">
        <v>44997.510416666664</v>
      </c>
      <c r="G35" s="34" t="s">
        <v>26</v>
      </c>
      <c r="H35" s="35" t="s">
        <v>27</v>
      </c>
      <c r="I35" s="36" t="s">
        <v>76</v>
      </c>
      <c r="J35" s="37">
        <v>1328.38</v>
      </c>
      <c r="K35" s="37">
        <v>32.950000000000003</v>
      </c>
      <c r="L35" s="37"/>
      <c r="M35" s="37"/>
      <c r="N35" s="37">
        <v>1361.3300000000002</v>
      </c>
      <c r="O35" s="33" t="s">
        <v>44</v>
      </c>
    </row>
    <row r="36" spans="1:15" ht="22.5" outlineLevel="2" x14ac:dyDescent="0.25">
      <c r="A36" s="29">
        <v>34</v>
      </c>
      <c r="B36" s="30">
        <v>44987</v>
      </c>
      <c r="C36" s="31" t="s">
        <v>74</v>
      </c>
      <c r="D36" s="32" t="s">
        <v>24</v>
      </c>
      <c r="E36" s="33" t="s">
        <v>77</v>
      </c>
      <c r="F36" s="34">
        <v>45000.791666666664</v>
      </c>
      <c r="G36" s="34" t="s">
        <v>26</v>
      </c>
      <c r="H36" s="35" t="s">
        <v>62</v>
      </c>
      <c r="I36" s="36" t="s">
        <v>78</v>
      </c>
      <c r="J36" s="37">
        <v>1402.71</v>
      </c>
      <c r="K36" s="37">
        <v>28.37</v>
      </c>
      <c r="L36" s="37"/>
      <c r="M36" s="37"/>
      <c r="N36" s="37">
        <v>1431.08</v>
      </c>
      <c r="O36" s="33" t="s">
        <v>44</v>
      </c>
    </row>
    <row r="37" spans="1:15" outlineLevel="2" x14ac:dyDescent="0.25">
      <c r="A37" s="29">
        <v>83</v>
      </c>
      <c r="B37" s="30">
        <v>45079</v>
      </c>
      <c r="C37" s="31" t="s">
        <v>74</v>
      </c>
      <c r="D37" s="32" t="s">
        <v>24</v>
      </c>
      <c r="E37" s="33" t="s">
        <v>79</v>
      </c>
      <c r="F37" s="34">
        <v>45083.680555555555</v>
      </c>
      <c r="G37" s="34" t="s">
        <v>26</v>
      </c>
      <c r="H37" s="35" t="s">
        <v>62</v>
      </c>
      <c r="I37" s="36" t="s">
        <v>80</v>
      </c>
      <c r="J37" s="37">
        <v>1128.77</v>
      </c>
      <c r="K37" s="37">
        <v>32.950000000000003</v>
      </c>
      <c r="L37" s="37"/>
      <c r="M37" s="37"/>
      <c r="N37" s="37">
        <v>1161.72</v>
      </c>
      <c r="O37" s="33" t="s">
        <v>81</v>
      </c>
    </row>
    <row r="38" spans="1:15" outlineLevel="1" x14ac:dyDescent="0.25">
      <c r="A38" s="45"/>
      <c r="B38" s="46"/>
      <c r="C38" s="47" t="s">
        <v>372</v>
      </c>
      <c r="D38" s="39"/>
      <c r="E38" s="40"/>
      <c r="F38" s="41"/>
      <c r="G38" s="41"/>
      <c r="H38" s="42"/>
      <c r="I38" s="43"/>
      <c r="J38" s="44">
        <f>SUBTOTAL(9,J35:J37)</f>
        <v>3859.86</v>
      </c>
      <c r="K38" s="44">
        <f>SUBTOTAL(9,K35:K37)</f>
        <v>94.27000000000001</v>
      </c>
      <c r="L38" s="44">
        <f>SUBTOTAL(9,L35:L37)</f>
        <v>0</v>
      </c>
      <c r="M38" s="44">
        <f>SUBTOTAL(9,M35:M37)</f>
        <v>0</v>
      </c>
      <c r="N38" s="44">
        <f>SUBTOTAL(9,N35:N37)</f>
        <v>3954.13</v>
      </c>
      <c r="O38" s="40"/>
    </row>
    <row r="39" spans="1:15" ht="24" outlineLevel="2" x14ac:dyDescent="0.25">
      <c r="A39" s="29">
        <v>18</v>
      </c>
      <c r="B39" s="30">
        <v>44974</v>
      </c>
      <c r="C39" s="31" t="s">
        <v>82</v>
      </c>
      <c r="D39" s="32" t="s">
        <v>24</v>
      </c>
      <c r="E39" s="33" t="s">
        <v>42</v>
      </c>
      <c r="F39" s="34">
        <v>44987.659722222219</v>
      </c>
      <c r="G39" s="34">
        <v>44989.361111111109</v>
      </c>
      <c r="H39" s="35" t="s">
        <v>83</v>
      </c>
      <c r="I39" s="36" t="s">
        <v>84</v>
      </c>
      <c r="J39" s="37">
        <v>792.1</v>
      </c>
      <c r="K39" s="37">
        <v>74.94</v>
      </c>
      <c r="L39" s="37"/>
      <c r="M39" s="37"/>
      <c r="N39" s="37">
        <v>867.04</v>
      </c>
      <c r="O39" s="33" t="s">
        <v>85</v>
      </c>
    </row>
    <row r="40" spans="1:15" ht="33.75" outlineLevel="2" x14ac:dyDescent="0.25">
      <c r="A40" s="29">
        <v>58</v>
      </c>
      <c r="B40" s="30">
        <v>45042</v>
      </c>
      <c r="C40" s="31" t="s">
        <v>82</v>
      </c>
      <c r="D40" s="32" t="s">
        <v>24</v>
      </c>
      <c r="E40" s="33" t="s">
        <v>42</v>
      </c>
      <c r="F40" s="34">
        <v>45061.590277777781</v>
      </c>
      <c r="G40" s="34">
        <v>45063.888888888891</v>
      </c>
      <c r="H40" s="35" t="s">
        <v>27</v>
      </c>
      <c r="I40" s="36" t="s">
        <v>86</v>
      </c>
      <c r="J40" s="37">
        <v>1056.8</v>
      </c>
      <c r="K40" s="37">
        <v>74.94</v>
      </c>
      <c r="L40" s="37"/>
      <c r="M40" s="37"/>
      <c r="N40" s="37">
        <v>1131.74</v>
      </c>
      <c r="O40" s="33" t="s">
        <v>87</v>
      </c>
    </row>
    <row r="41" spans="1:15" outlineLevel="1" x14ac:dyDescent="0.25">
      <c r="A41" s="45"/>
      <c r="B41" s="46"/>
      <c r="C41" s="47" t="s">
        <v>373</v>
      </c>
      <c r="D41" s="39"/>
      <c r="E41" s="40"/>
      <c r="F41" s="41"/>
      <c r="G41" s="41"/>
      <c r="H41" s="42"/>
      <c r="I41" s="43"/>
      <c r="J41" s="44">
        <f>SUBTOTAL(9,J39:J40)</f>
        <v>1848.9</v>
      </c>
      <c r="K41" s="44">
        <f>SUBTOTAL(9,K39:K40)</f>
        <v>149.88</v>
      </c>
      <c r="L41" s="44">
        <f>SUBTOTAL(9,L39:L40)</f>
        <v>0</v>
      </c>
      <c r="M41" s="44">
        <f>SUBTOTAL(9,M39:M40)</f>
        <v>0</v>
      </c>
      <c r="N41" s="44">
        <f>SUBTOTAL(9,N39:N40)</f>
        <v>1998.78</v>
      </c>
      <c r="O41" s="40"/>
    </row>
    <row r="42" spans="1:15" ht="22.5" outlineLevel="2" x14ac:dyDescent="0.25">
      <c r="A42" s="29">
        <v>9</v>
      </c>
      <c r="B42" s="30">
        <v>44932</v>
      </c>
      <c r="C42" s="31" t="s">
        <v>88</v>
      </c>
      <c r="D42" s="32" t="s">
        <v>24</v>
      </c>
      <c r="E42" s="33" t="s">
        <v>46</v>
      </c>
      <c r="F42" s="34">
        <v>44958.569444444445</v>
      </c>
      <c r="G42" s="34">
        <v>44959.875</v>
      </c>
      <c r="H42" s="35" t="s">
        <v>27</v>
      </c>
      <c r="I42" s="36" t="s">
        <v>47</v>
      </c>
      <c r="J42" s="37">
        <v>1032.5899999999999</v>
      </c>
      <c r="K42" s="37">
        <v>86.5</v>
      </c>
      <c r="L42" s="37"/>
      <c r="M42" s="37"/>
      <c r="N42" s="37">
        <v>1119.0899999999999</v>
      </c>
      <c r="O42" s="33" t="s">
        <v>48</v>
      </c>
    </row>
    <row r="43" spans="1:15" ht="22.5" outlineLevel="2" x14ac:dyDescent="0.25">
      <c r="A43" s="20">
        <v>129</v>
      </c>
      <c r="B43" s="21">
        <v>45141</v>
      </c>
      <c r="C43" s="22" t="s">
        <v>88</v>
      </c>
      <c r="D43" s="23" t="s">
        <v>24</v>
      </c>
      <c r="E43" s="24" t="s">
        <v>42</v>
      </c>
      <c r="F43" s="25">
        <v>45152.583333333336</v>
      </c>
      <c r="G43" s="25">
        <v>45154.854166666664</v>
      </c>
      <c r="H43" s="26" t="s">
        <v>31</v>
      </c>
      <c r="I43" s="27" t="s">
        <v>315</v>
      </c>
      <c r="J43" s="28">
        <v>2644.18</v>
      </c>
      <c r="K43" s="28">
        <v>74.94</v>
      </c>
      <c r="L43" s="28"/>
      <c r="M43" s="28"/>
      <c r="N43" s="28">
        <v>2719.12</v>
      </c>
      <c r="O43" s="24" t="s">
        <v>316</v>
      </c>
    </row>
    <row r="44" spans="1:15" outlineLevel="1" x14ac:dyDescent="0.25">
      <c r="A44" s="45"/>
      <c r="B44" s="46"/>
      <c r="C44" s="47" t="s">
        <v>360</v>
      </c>
      <c r="D44" s="39"/>
      <c r="E44" s="40"/>
      <c r="F44" s="41"/>
      <c r="G44" s="41"/>
      <c r="H44" s="42"/>
      <c r="I44" s="43"/>
      <c r="J44" s="44">
        <f>SUBTOTAL(9,J42:J43)</f>
        <v>3676.7699999999995</v>
      </c>
      <c r="K44" s="44">
        <f>SUBTOTAL(9,K42:K43)</f>
        <v>161.44</v>
      </c>
      <c r="L44" s="44">
        <f>SUBTOTAL(9,L42:L43)</f>
        <v>0</v>
      </c>
      <c r="M44" s="44">
        <f>SUBTOTAL(9,M42:M43)</f>
        <v>0</v>
      </c>
      <c r="N44" s="44">
        <f>SUBTOTAL(9,N42:N43)</f>
        <v>3838.21</v>
      </c>
      <c r="O44" s="40"/>
    </row>
    <row r="45" spans="1:15" ht="24" outlineLevel="2" x14ac:dyDescent="0.25">
      <c r="A45" s="29">
        <v>21</v>
      </c>
      <c r="B45" s="30">
        <v>44974</v>
      </c>
      <c r="C45" s="31" t="s">
        <v>89</v>
      </c>
      <c r="D45" s="32" t="s">
        <v>24</v>
      </c>
      <c r="E45" s="33" t="s">
        <v>90</v>
      </c>
      <c r="F45" s="34">
        <v>44984.739583333336</v>
      </c>
      <c r="G45" s="34">
        <v>44985.819444444445</v>
      </c>
      <c r="H45" s="35" t="s">
        <v>91</v>
      </c>
      <c r="I45" s="36" t="s">
        <v>92</v>
      </c>
      <c r="J45" s="37">
        <v>1594.79</v>
      </c>
      <c r="K45" s="37">
        <v>79.52</v>
      </c>
      <c r="L45" s="37"/>
      <c r="M45" s="37"/>
      <c r="N45" s="37">
        <v>1674.31</v>
      </c>
      <c r="O45" s="33" t="s">
        <v>93</v>
      </c>
    </row>
    <row r="46" spans="1:15" ht="24" outlineLevel="2" x14ac:dyDescent="0.25">
      <c r="A46" s="29">
        <v>22</v>
      </c>
      <c r="B46" s="30">
        <v>44974</v>
      </c>
      <c r="C46" s="31" t="s">
        <v>89</v>
      </c>
      <c r="D46" s="32" t="s">
        <v>24</v>
      </c>
      <c r="E46" s="33" t="s">
        <v>25</v>
      </c>
      <c r="F46" s="34">
        <v>44987.826388888891</v>
      </c>
      <c r="G46" s="34" t="s">
        <v>26</v>
      </c>
      <c r="H46" s="35" t="s">
        <v>94</v>
      </c>
      <c r="I46" s="36" t="s">
        <v>95</v>
      </c>
      <c r="J46" s="37">
        <v>431.2</v>
      </c>
      <c r="K46" s="37">
        <v>46.57</v>
      </c>
      <c r="L46" s="37"/>
      <c r="M46" s="37"/>
      <c r="N46" s="37">
        <v>477.77</v>
      </c>
      <c r="O46" s="33" t="s">
        <v>85</v>
      </c>
    </row>
    <row r="47" spans="1:15" ht="24" outlineLevel="2" x14ac:dyDescent="0.25">
      <c r="A47" s="29">
        <v>23</v>
      </c>
      <c r="B47" s="30">
        <v>44974</v>
      </c>
      <c r="C47" s="31" t="s">
        <v>89</v>
      </c>
      <c r="D47" s="32" t="s">
        <v>24</v>
      </c>
      <c r="E47" s="33" t="s">
        <v>30</v>
      </c>
      <c r="F47" s="34">
        <v>44990.826388888891</v>
      </c>
      <c r="G47" s="34" t="s">
        <v>26</v>
      </c>
      <c r="H47" s="35" t="s">
        <v>31</v>
      </c>
      <c r="I47" s="36" t="s">
        <v>96</v>
      </c>
      <c r="J47" s="37">
        <v>439.03</v>
      </c>
      <c r="K47" s="37">
        <v>28.37</v>
      </c>
      <c r="L47" s="37"/>
      <c r="M47" s="37"/>
      <c r="N47" s="37">
        <v>467.4</v>
      </c>
      <c r="O47" s="33" t="s">
        <v>85</v>
      </c>
    </row>
    <row r="48" spans="1:15" ht="24" outlineLevel="2" x14ac:dyDescent="0.25">
      <c r="A48" s="29">
        <v>24</v>
      </c>
      <c r="B48" s="30">
        <v>44974</v>
      </c>
      <c r="C48" s="31" t="s">
        <v>89</v>
      </c>
      <c r="D48" s="32" t="s">
        <v>24</v>
      </c>
      <c r="E48" s="33" t="s">
        <v>46</v>
      </c>
      <c r="F48" s="34">
        <v>45000.40625</v>
      </c>
      <c r="G48" s="34">
        <v>45001.850694444445</v>
      </c>
      <c r="H48" s="35" t="s">
        <v>97</v>
      </c>
      <c r="I48" s="36" t="s">
        <v>98</v>
      </c>
      <c r="J48" s="37">
        <v>1274</v>
      </c>
      <c r="K48" s="37">
        <v>88.86</v>
      </c>
      <c r="L48" s="37"/>
      <c r="M48" s="37"/>
      <c r="N48" s="37">
        <v>1362.86</v>
      </c>
      <c r="O48" s="33" t="s">
        <v>99</v>
      </c>
    </row>
    <row r="49" spans="1:15" ht="24" outlineLevel="2" x14ac:dyDescent="0.25">
      <c r="A49" s="20">
        <v>98</v>
      </c>
      <c r="B49" s="21">
        <v>45114</v>
      </c>
      <c r="C49" s="22" t="s">
        <v>89</v>
      </c>
      <c r="D49" s="23" t="s">
        <v>24</v>
      </c>
      <c r="E49" s="24" t="s">
        <v>25</v>
      </c>
      <c r="F49" s="25">
        <v>45127.760416666664</v>
      </c>
      <c r="G49" s="25" t="s">
        <v>26</v>
      </c>
      <c r="H49" s="26" t="s">
        <v>27</v>
      </c>
      <c r="I49" s="27" t="s">
        <v>100</v>
      </c>
      <c r="J49" s="28">
        <v>849.9</v>
      </c>
      <c r="K49" s="28">
        <v>46.57</v>
      </c>
      <c r="L49" s="28"/>
      <c r="M49" s="28"/>
      <c r="N49" s="28">
        <v>896.47</v>
      </c>
      <c r="O49" s="24" t="s">
        <v>101</v>
      </c>
    </row>
    <row r="50" spans="1:15" ht="24" outlineLevel="2" x14ac:dyDescent="0.25">
      <c r="A50" s="20">
        <v>99</v>
      </c>
      <c r="B50" s="21">
        <v>45114</v>
      </c>
      <c r="C50" s="22" t="s">
        <v>89</v>
      </c>
      <c r="D50" s="23" t="s">
        <v>24</v>
      </c>
      <c r="E50" s="24" t="s">
        <v>30</v>
      </c>
      <c r="F50" s="25">
        <v>45130.854166666664</v>
      </c>
      <c r="G50" s="25" t="s">
        <v>26</v>
      </c>
      <c r="H50" s="26" t="s">
        <v>31</v>
      </c>
      <c r="I50" s="27" t="s">
        <v>102</v>
      </c>
      <c r="J50" s="28">
        <v>542.9</v>
      </c>
      <c r="K50" s="28">
        <v>28.37</v>
      </c>
      <c r="L50" s="28"/>
      <c r="M50" s="28"/>
      <c r="N50" s="28">
        <v>571.27</v>
      </c>
      <c r="O50" s="24" t="s">
        <v>101</v>
      </c>
    </row>
    <row r="51" spans="1:15" ht="24" outlineLevel="2" x14ac:dyDescent="0.25">
      <c r="A51" s="29">
        <v>110</v>
      </c>
      <c r="B51" s="30">
        <v>45126</v>
      </c>
      <c r="C51" s="31" t="s">
        <v>89</v>
      </c>
      <c r="D51" s="32" t="s">
        <v>24</v>
      </c>
      <c r="E51" s="33" t="s">
        <v>90</v>
      </c>
      <c r="F51" s="34">
        <v>45138.583333333336</v>
      </c>
      <c r="G51" s="34">
        <v>45140.684027777781</v>
      </c>
      <c r="H51" s="35" t="s">
        <v>62</v>
      </c>
      <c r="I51" s="36" t="s">
        <v>103</v>
      </c>
      <c r="J51" s="37">
        <v>1183.5999999999999</v>
      </c>
      <c r="K51" s="37">
        <v>79.52</v>
      </c>
      <c r="L51" s="37"/>
      <c r="M51" s="37"/>
      <c r="N51" s="37">
        <v>1263.1199999999999</v>
      </c>
      <c r="O51" s="33" t="s">
        <v>104</v>
      </c>
    </row>
    <row r="52" spans="1:15" outlineLevel="1" x14ac:dyDescent="0.25">
      <c r="A52" s="45"/>
      <c r="B52" s="46"/>
      <c r="C52" s="47" t="s">
        <v>374</v>
      </c>
      <c r="D52" s="39"/>
      <c r="E52" s="40"/>
      <c r="F52" s="41"/>
      <c r="G52" s="41"/>
      <c r="H52" s="42"/>
      <c r="I52" s="43"/>
      <c r="J52" s="44">
        <f>SUBTOTAL(9,J45:J51)</f>
        <v>6315.42</v>
      </c>
      <c r="K52" s="44">
        <f>SUBTOTAL(9,K45:K51)</f>
        <v>397.78</v>
      </c>
      <c r="L52" s="44">
        <f>SUBTOTAL(9,L45:L51)</f>
        <v>0</v>
      </c>
      <c r="M52" s="44">
        <f>SUBTOTAL(9,M45:M51)</f>
        <v>0</v>
      </c>
      <c r="N52" s="44">
        <f>SUBTOTAL(9,N45:N51)</f>
        <v>6713.2</v>
      </c>
      <c r="O52" s="40"/>
    </row>
    <row r="53" spans="1:15" ht="22.5" outlineLevel="2" x14ac:dyDescent="0.25">
      <c r="A53" s="29">
        <v>4</v>
      </c>
      <c r="B53" s="30">
        <v>44932</v>
      </c>
      <c r="C53" s="31" t="s">
        <v>105</v>
      </c>
      <c r="D53" s="32" t="s">
        <v>24</v>
      </c>
      <c r="E53" s="33" t="s">
        <v>46</v>
      </c>
      <c r="F53" s="34">
        <v>44955.850694444445</v>
      </c>
      <c r="G53" s="34">
        <v>44958.854166666664</v>
      </c>
      <c r="H53" s="35" t="s">
        <v>31</v>
      </c>
      <c r="I53" s="36" t="s">
        <v>106</v>
      </c>
      <c r="J53" s="37">
        <v>987.71</v>
      </c>
      <c r="K53" s="37">
        <v>86.5</v>
      </c>
      <c r="L53" s="37"/>
      <c r="M53" s="37"/>
      <c r="N53" s="37">
        <v>1074.21</v>
      </c>
      <c r="O53" s="33" t="s">
        <v>51</v>
      </c>
    </row>
    <row r="54" spans="1:15" outlineLevel="1" x14ac:dyDescent="0.25">
      <c r="A54" s="45"/>
      <c r="B54" s="46"/>
      <c r="C54" s="47" t="s">
        <v>375</v>
      </c>
      <c r="D54" s="39"/>
      <c r="E54" s="40"/>
      <c r="F54" s="41"/>
      <c r="G54" s="41"/>
      <c r="H54" s="42"/>
      <c r="I54" s="43"/>
      <c r="J54" s="44">
        <f>SUBTOTAL(9,J53:J53)</f>
        <v>987.71</v>
      </c>
      <c r="K54" s="44">
        <f>SUBTOTAL(9,K53:K53)</f>
        <v>86.5</v>
      </c>
      <c r="L54" s="44">
        <f>SUBTOTAL(9,L53:L53)</f>
        <v>0</v>
      </c>
      <c r="M54" s="44">
        <f>SUBTOTAL(9,M53:M53)</f>
        <v>0</v>
      </c>
      <c r="N54" s="44">
        <f>SUBTOTAL(9,N53:N53)</f>
        <v>1074.21</v>
      </c>
      <c r="O54" s="40"/>
    </row>
    <row r="55" spans="1:15" ht="24" outlineLevel="2" x14ac:dyDescent="0.25">
      <c r="A55" s="29">
        <v>10</v>
      </c>
      <c r="B55" s="30">
        <v>44937</v>
      </c>
      <c r="C55" s="31" t="s">
        <v>107</v>
      </c>
      <c r="D55" s="32" t="s">
        <v>24</v>
      </c>
      <c r="E55" s="33" t="s">
        <v>54</v>
      </c>
      <c r="F55" s="34">
        <v>44958.569444444445</v>
      </c>
      <c r="G55" s="34" t="s">
        <v>26</v>
      </c>
      <c r="H55" s="35" t="s">
        <v>57</v>
      </c>
      <c r="I55" s="36" t="s">
        <v>108</v>
      </c>
      <c r="J55" s="37">
        <v>516.29</v>
      </c>
      <c r="K55" s="37">
        <v>46.57</v>
      </c>
      <c r="L55" s="37"/>
      <c r="M55" s="37"/>
      <c r="N55" s="37">
        <v>562.86</v>
      </c>
      <c r="O55" s="33" t="s">
        <v>48</v>
      </c>
    </row>
    <row r="56" spans="1:15" ht="24" outlineLevel="2" x14ac:dyDescent="0.25">
      <c r="A56" s="29">
        <v>11</v>
      </c>
      <c r="B56" s="30">
        <v>44937</v>
      </c>
      <c r="C56" s="31" t="s">
        <v>107</v>
      </c>
      <c r="D56" s="32" t="s">
        <v>24</v>
      </c>
      <c r="E56" s="33" t="s">
        <v>56</v>
      </c>
      <c r="F56" s="34">
        <v>44960.336805555555</v>
      </c>
      <c r="G56" s="34" t="s">
        <v>26</v>
      </c>
      <c r="H56" s="35" t="s">
        <v>31</v>
      </c>
      <c r="I56" s="36" t="s">
        <v>109</v>
      </c>
      <c r="J56" s="37">
        <v>493.85</v>
      </c>
      <c r="K56" s="37">
        <v>39.93</v>
      </c>
      <c r="L56" s="37"/>
      <c r="M56" s="37"/>
      <c r="N56" s="37">
        <v>533.78</v>
      </c>
      <c r="O56" s="33" t="s">
        <v>48</v>
      </c>
    </row>
    <row r="57" spans="1:15" ht="24" outlineLevel="2" x14ac:dyDescent="0.25">
      <c r="A57" s="20">
        <v>82</v>
      </c>
      <c r="B57" s="21">
        <v>45077</v>
      </c>
      <c r="C57" s="22" t="s">
        <v>107</v>
      </c>
      <c r="D57" s="23" t="s">
        <v>24</v>
      </c>
      <c r="E57" s="24" t="s">
        <v>110</v>
      </c>
      <c r="F57" s="25">
        <v>45132.809027777781</v>
      </c>
      <c r="G57" s="25">
        <v>45136.15625</v>
      </c>
      <c r="H57" s="26" t="s">
        <v>31</v>
      </c>
      <c r="I57" s="27" t="s">
        <v>111</v>
      </c>
      <c r="J57" s="28">
        <v>1983.4</v>
      </c>
      <c r="K57" s="28">
        <v>90.04</v>
      </c>
      <c r="L57" s="28"/>
      <c r="M57" s="28"/>
      <c r="N57" s="28">
        <v>2073.44</v>
      </c>
      <c r="O57" s="24" t="s">
        <v>112</v>
      </c>
    </row>
    <row r="58" spans="1:15" outlineLevel="1" x14ac:dyDescent="0.25">
      <c r="A58" s="45"/>
      <c r="B58" s="46"/>
      <c r="C58" s="47" t="s">
        <v>376</v>
      </c>
      <c r="D58" s="39"/>
      <c r="E58" s="40"/>
      <c r="F58" s="41"/>
      <c r="G58" s="41"/>
      <c r="H58" s="42"/>
      <c r="I58" s="43"/>
      <c r="J58" s="44">
        <f>SUBTOTAL(9,J55:J57)</f>
        <v>2993.54</v>
      </c>
      <c r="K58" s="44">
        <f>SUBTOTAL(9,K55:K57)</f>
        <v>176.54000000000002</v>
      </c>
      <c r="L58" s="44">
        <f>SUBTOTAL(9,L55:L57)</f>
        <v>0</v>
      </c>
      <c r="M58" s="44">
        <f>SUBTOTAL(9,M55:M57)</f>
        <v>0</v>
      </c>
      <c r="N58" s="44">
        <f>SUBTOTAL(9,N55:N57)</f>
        <v>3170.08</v>
      </c>
      <c r="O58" s="40"/>
    </row>
    <row r="59" spans="1:15" ht="22.5" outlineLevel="2" x14ac:dyDescent="0.25">
      <c r="A59" s="29">
        <v>2</v>
      </c>
      <c r="B59" s="30">
        <v>44932</v>
      </c>
      <c r="C59" s="31" t="s">
        <v>113</v>
      </c>
      <c r="D59" s="32" t="s">
        <v>24</v>
      </c>
      <c r="E59" s="33" t="s">
        <v>46</v>
      </c>
      <c r="F59" s="34">
        <v>44954.569444444445</v>
      </c>
      <c r="G59" s="34">
        <v>44958.875</v>
      </c>
      <c r="H59" s="35" t="s">
        <v>27</v>
      </c>
      <c r="I59" s="36" t="s">
        <v>114</v>
      </c>
      <c r="J59" s="37">
        <v>1109.8699999999999</v>
      </c>
      <c r="K59" s="37">
        <v>86.5</v>
      </c>
      <c r="L59" s="37"/>
      <c r="M59" s="37"/>
      <c r="N59" s="37">
        <v>1196.3699999999999</v>
      </c>
      <c r="O59" s="33" t="s">
        <v>51</v>
      </c>
    </row>
    <row r="60" spans="1:15" outlineLevel="2" x14ac:dyDescent="0.25">
      <c r="A60" s="29">
        <v>96</v>
      </c>
      <c r="B60" s="30">
        <v>45111</v>
      </c>
      <c r="C60" s="31" t="s">
        <v>113</v>
      </c>
      <c r="D60" s="32" t="s">
        <v>24</v>
      </c>
      <c r="E60" s="33" t="s">
        <v>115</v>
      </c>
      <c r="F60" s="34">
        <v>45183.194444444445</v>
      </c>
      <c r="G60" s="34" t="s">
        <v>26</v>
      </c>
      <c r="H60" s="35" t="s">
        <v>31</v>
      </c>
      <c r="I60" s="36" t="s">
        <v>116</v>
      </c>
      <c r="J60" s="37">
        <v>307.95</v>
      </c>
      <c r="K60" s="37">
        <v>46.57</v>
      </c>
      <c r="L60" s="37"/>
      <c r="M60" s="37"/>
      <c r="N60" s="37">
        <v>354.52</v>
      </c>
      <c r="O60" s="33" t="s">
        <v>117</v>
      </c>
    </row>
    <row r="61" spans="1:15" outlineLevel="2" x14ac:dyDescent="0.25">
      <c r="A61" s="29">
        <v>97</v>
      </c>
      <c r="B61" s="30">
        <v>45111</v>
      </c>
      <c r="C61" s="31" t="s">
        <v>113</v>
      </c>
      <c r="D61" s="32" t="s">
        <v>24</v>
      </c>
      <c r="E61" s="33" t="s">
        <v>118</v>
      </c>
      <c r="F61" s="34">
        <v>45184.680555555555</v>
      </c>
      <c r="G61" s="34" t="s">
        <v>26</v>
      </c>
      <c r="H61" s="35" t="s">
        <v>62</v>
      </c>
      <c r="I61" s="36" t="s">
        <v>119</v>
      </c>
      <c r="J61" s="37">
        <v>416.56</v>
      </c>
      <c r="K61" s="37">
        <v>32.950000000000003</v>
      </c>
      <c r="L61" s="37"/>
      <c r="M61" s="37"/>
      <c r="N61" s="37">
        <v>449.51</v>
      </c>
      <c r="O61" s="33" t="s">
        <v>117</v>
      </c>
    </row>
    <row r="62" spans="1:15" outlineLevel="1" x14ac:dyDescent="0.25">
      <c r="A62" s="45"/>
      <c r="B62" s="46"/>
      <c r="C62" s="47" t="s">
        <v>377</v>
      </c>
      <c r="D62" s="39"/>
      <c r="E62" s="40"/>
      <c r="F62" s="41"/>
      <c r="G62" s="41"/>
      <c r="H62" s="42"/>
      <c r="I62" s="43"/>
      <c r="J62" s="44">
        <f>SUBTOTAL(9,J59:J61)</f>
        <v>1834.3799999999999</v>
      </c>
      <c r="K62" s="44">
        <f>SUBTOTAL(9,K59:K61)</f>
        <v>166.01999999999998</v>
      </c>
      <c r="L62" s="44">
        <f>SUBTOTAL(9,L59:L61)</f>
        <v>0</v>
      </c>
      <c r="M62" s="44">
        <f>SUBTOTAL(9,M59:M61)</f>
        <v>0</v>
      </c>
      <c r="N62" s="44">
        <f>SUBTOTAL(9,N59:N61)</f>
        <v>2000.3999999999999</v>
      </c>
      <c r="O62" s="40"/>
    </row>
    <row r="63" spans="1:15" x14ac:dyDescent="0.25">
      <c r="A63" s="45"/>
      <c r="B63" s="46"/>
      <c r="C63" s="47" t="s">
        <v>13</v>
      </c>
      <c r="D63" s="39"/>
      <c r="E63" s="40"/>
      <c r="F63" s="41"/>
      <c r="G63" s="41"/>
      <c r="H63" s="42"/>
      <c r="I63" s="43"/>
      <c r="J63" s="44">
        <f>SUBTOTAL(9,J6:J61)</f>
        <v>50748.09</v>
      </c>
      <c r="K63" s="44">
        <f>SUBTOTAL(9,K6:K61)</f>
        <v>2510.3299999999995</v>
      </c>
      <c r="L63" s="44">
        <f>SUBTOTAL(9,L6:L61)</f>
        <v>0</v>
      </c>
      <c r="M63" s="44">
        <f>SUBTOTAL(9,M6:M61)</f>
        <v>0</v>
      </c>
      <c r="N63" s="44">
        <f>SUBTOTAL(9,N6:N61)</f>
        <v>53258.42</v>
      </c>
      <c r="O63" s="40"/>
    </row>
    <row r="64" spans="1:15" x14ac:dyDescent="0.25">
      <c r="A64" s="6"/>
      <c r="B64" s="6"/>
      <c r="C64" s="7"/>
      <c r="D64" s="7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</row>
    <row r="65" spans="1:15" ht="9.75" customHeight="1" x14ac:dyDescent="0.25">
      <c r="A65" s="6"/>
      <c r="B65" s="6"/>
      <c r="C65" s="7"/>
      <c r="D65" s="7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</row>
    <row r="66" spans="1:15" x14ac:dyDescent="0.25">
      <c r="A66" s="17" t="s">
        <v>11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9"/>
    </row>
    <row r="67" spans="1:15" hidden="1" x14ac:dyDescent="0.25"/>
    <row r="68" spans="1:15" ht="24" x14ac:dyDescent="0.25">
      <c r="A68" s="2" t="s">
        <v>1</v>
      </c>
      <c r="B68" s="2" t="s">
        <v>20</v>
      </c>
      <c r="C68" s="2" t="s">
        <v>2</v>
      </c>
      <c r="D68" s="2" t="s">
        <v>3</v>
      </c>
      <c r="E68" s="4" t="s">
        <v>4</v>
      </c>
      <c r="F68" s="4" t="s">
        <v>5</v>
      </c>
      <c r="G68" s="4" t="s">
        <v>6</v>
      </c>
      <c r="H68" s="4" t="s">
        <v>7</v>
      </c>
      <c r="I68" s="4" t="s">
        <v>8</v>
      </c>
      <c r="J68" s="4" t="s">
        <v>16</v>
      </c>
      <c r="K68" s="4" t="s">
        <v>17</v>
      </c>
      <c r="L68" s="4" t="s">
        <v>18</v>
      </c>
      <c r="M68" s="4" t="s">
        <v>19</v>
      </c>
      <c r="N68" s="5" t="s">
        <v>9</v>
      </c>
      <c r="O68" s="3" t="s">
        <v>12</v>
      </c>
    </row>
    <row r="69" spans="1:15" ht="22.5" outlineLevel="2" x14ac:dyDescent="0.25">
      <c r="A69" s="20">
        <v>135</v>
      </c>
      <c r="B69" s="21">
        <v>45146</v>
      </c>
      <c r="C69" s="22" t="s">
        <v>342</v>
      </c>
      <c r="D69" s="23" t="s">
        <v>127</v>
      </c>
      <c r="E69" s="24" t="s">
        <v>343</v>
      </c>
      <c r="F69" s="25">
        <v>45172.767361111109</v>
      </c>
      <c r="G69" s="25">
        <v>45173.854166666664</v>
      </c>
      <c r="H69" s="26" t="s">
        <v>31</v>
      </c>
      <c r="I69" s="27" t="s">
        <v>344</v>
      </c>
      <c r="J69" s="28">
        <v>466.4</v>
      </c>
      <c r="K69" s="28">
        <v>86.5</v>
      </c>
      <c r="L69" s="28"/>
      <c r="M69" s="28"/>
      <c r="N69" s="28">
        <v>552.9</v>
      </c>
      <c r="O69" s="24" t="s">
        <v>188</v>
      </c>
    </row>
    <row r="70" spans="1:15" outlineLevel="1" x14ac:dyDescent="0.25">
      <c r="A70" s="45"/>
      <c r="B70" s="46"/>
      <c r="C70" s="49" t="s">
        <v>361</v>
      </c>
      <c r="D70" s="39"/>
      <c r="E70" s="40"/>
      <c r="F70" s="41"/>
      <c r="G70" s="41"/>
      <c r="H70" s="42"/>
      <c r="I70" s="43"/>
      <c r="J70" s="44">
        <f>SUBTOTAL(9,J69:J69)</f>
        <v>466.4</v>
      </c>
      <c r="K70" s="44">
        <f>SUBTOTAL(9,K69:K69)</f>
        <v>86.5</v>
      </c>
      <c r="L70" s="44">
        <f>SUBTOTAL(9,L69:L69)</f>
        <v>0</v>
      </c>
      <c r="M70" s="44">
        <f>SUBTOTAL(9,M69:M69)</f>
        <v>0</v>
      </c>
      <c r="N70" s="44">
        <f>SUBTOTAL(9,N69:N69)</f>
        <v>552.9</v>
      </c>
      <c r="O70" s="40"/>
    </row>
    <row r="71" spans="1:15" ht="22.5" outlineLevel="2" x14ac:dyDescent="0.25">
      <c r="A71" s="29">
        <v>72</v>
      </c>
      <c r="B71" s="30">
        <v>45065</v>
      </c>
      <c r="C71" s="31" t="s">
        <v>120</v>
      </c>
      <c r="D71" s="32" t="s">
        <v>121</v>
      </c>
      <c r="E71" s="33" t="s">
        <v>122</v>
      </c>
      <c r="F71" s="34">
        <v>45070.788194444445</v>
      </c>
      <c r="G71" s="34" t="s">
        <v>26</v>
      </c>
      <c r="H71" s="35" t="s">
        <v>62</v>
      </c>
      <c r="I71" s="36" t="s">
        <v>123</v>
      </c>
      <c r="J71" s="37">
        <v>1101</v>
      </c>
      <c r="K71" s="37">
        <v>42.76</v>
      </c>
      <c r="L71" s="37"/>
      <c r="M71" s="37"/>
      <c r="N71" s="37">
        <v>1143.76</v>
      </c>
      <c r="O71" s="33" t="s">
        <v>124</v>
      </c>
    </row>
    <row r="72" spans="1:15" ht="22.5" outlineLevel="2" x14ac:dyDescent="0.25">
      <c r="A72" s="29">
        <v>73</v>
      </c>
      <c r="B72" s="30">
        <v>45065</v>
      </c>
      <c r="C72" s="31" t="s">
        <v>120</v>
      </c>
      <c r="D72" s="32" t="s">
        <v>121</v>
      </c>
      <c r="E72" s="33" t="s">
        <v>72</v>
      </c>
      <c r="F72" s="34">
        <v>45072.46875</v>
      </c>
      <c r="G72" s="34" t="s">
        <v>26</v>
      </c>
      <c r="H72" s="35" t="s">
        <v>31</v>
      </c>
      <c r="I72" s="36" t="s">
        <v>125</v>
      </c>
      <c r="J72" s="37">
        <v>1386</v>
      </c>
      <c r="K72" s="37">
        <v>58</v>
      </c>
      <c r="L72" s="37"/>
      <c r="M72" s="37"/>
      <c r="N72" s="37">
        <v>1444</v>
      </c>
      <c r="O72" s="33" t="s">
        <v>124</v>
      </c>
    </row>
    <row r="73" spans="1:15" outlineLevel="1" x14ac:dyDescent="0.25">
      <c r="A73" s="45"/>
      <c r="B73" s="46"/>
      <c r="C73" s="47" t="s">
        <v>378</v>
      </c>
      <c r="D73" s="39"/>
      <c r="E73" s="40"/>
      <c r="F73" s="41"/>
      <c r="G73" s="41"/>
      <c r="H73" s="42"/>
      <c r="I73" s="43"/>
      <c r="J73" s="44">
        <f>SUBTOTAL(9,J71:J72)</f>
        <v>2487</v>
      </c>
      <c r="K73" s="44">
        <f>SUBTOTAL(9,K71:K72)</f>
        <v>100.75999999999999</v>
      </c>
      <c r="L73" s="44">
        <f>SUBTOTAL(9,L71:L72)</f>
        <v>0</v>
      </c>
      <c r="M73" s="44">
        <f>SUBTOTAL(9,M71:M72)</f>
        <v>0</v>
      </c>
      <c r="N73" s="44">
        <f>SUBTOTAL(9,N71:N72)</f>
        <v>2587.7600000000002</v>
      </c>
      <c r="O73" s="40"/>
    </row>
    <row r="74" spans="1:15" ht="24" outlineLevel="2" x14ac:dyDescent="0.25">
      <c r="A74" s="29">
        <v>80</v>
      </c>
      <c r="B74" s="30">
        <v>45077</v>
      </c>
      <c r="C74" s="31" t="s">
        <v>126</v>
      </c>
      <c r="D74" s="32" t="s">
        <v>127</v>
      </c>
      <c r="E74" s="33" t="s">
        <v>128</v>
      </c>
      <c r="F74" s="34">
        <v>45083.322916666664</v>
      </c>
      <c r="G74" s="34" t="s">
        <v>26</v>
      </c>
      <c r="H74" s="35" t="s">
        <v>31</v>
      </c>
      <c r="I74" s="36" t="s">
        <v>129</v>
      </c>
      <c r="J74" s="37">
        <v>2249.9</v>
      </c>
      <c r="K74" s="37">
        <v>29.63</v>
      </c>
      <c r="L74" s="37"/>
      <c r="M74" s="37"/>
      <c r="N74" s="37">
        <v>2279.5300000000002</v>
      </c>
      <c r="O74" s="33" t="s">
        <v>130</v>
      </c>
    </row>
    <row r="75" spans="1:15" ht="24" outlineLevel="2" x14ac:dyDescent="0.25">
      <c r="A75" s="29">
        <v>81</v>
      </c>
      <c r="B75" s="30">
        <v>45077</v>
      </c>
      <c r="C75" s="31" t="s">
        <v>126</v>
      </c>
      <c r="D75" s="32" t="s">
        <v>127</v>
      </c>
      <c r="E75" s="33" t="s">
        <v>131</v>
      </c>
      <c r="F75" s="34">
        <v>45084.465277777781</v>
      </c>
      <c r="G75" s="34" t="s">
        <v>26</v>
      </c>
      <c r="H75" s="35" t="s">
        <v>27</v>
      </c>
      <c r="I75" s="36" t="s">
        <v>132</v>
      </c>
      <c r="J75" s="37">
        <v>1411.9</v>
      </c>
      <c r="K75" s="37">
        <v>46.57</v>
      </c>
      <c r="L75" s="37"/>
      <c r="M75" s="37"/>
      <c r="N75" s="37">
        <v>1458.47</v>
      </c>
      <c r="O75" s="33" t="s">
        <v>130</v>
      </c>
    </row>
    <row r="76" spans="1:15" outlineLevel="1" x14ac:dyDescent="0.25">
      <c r="A76" s="45"/>
      <c r="B76" s="46"/>
      <c r="C76" s="47" t="s">
        <v>379</v>
      </c>
      <c r="D76" s="39"/>
      <c r="E76" s="40"/>
      <c r="F76" s="41"/>
      <c r="G76" s="41"/>
      <c r="H76" s="42"/>
      <c r="I76" s="43"/>
      <c r="J76" s="44">
        <f>SUBTOTAL(9,J74:J75)</f>
        <v>3661.8</v>
      </c>
      <c r="K76" s="44">
        <f>SUBTOTAL(9,K74:K75)</f>
        <v>76.2</v>
      </c>
      <c r="L76" s="44">
        <f>SUBTOTAL(9,L74:L75)</f>
        <v>0</v>
      </c>
      <c r="M76" s="44">
        <f>SUBTOTAL(9,M74:M75)</f>
        <v>0</v>
      </c>
      <c r="N76" s="44">
        <f>SUBTOTAL(9,N74:N75)</f>
        <v>3738</v>
      </c>
      <c r="O76" s="40"/>
    </row>
    <row r="77" spans="1:15" ht="33.75" outlineLevel="2" x14ac:dyDescent="0.25">
      <c r="A77" s="29">
        <v>126</v>
      </c>
      <c r="B77" s="30">
        <v>45139</v>
      </c>
      <c r="C77" s="31" t="s">
        <v>331</v>
      </c>
      <c r="D77" s="32" t="s">
        <v>121</v>
      </c>
      <c r="E77" s="33" t="s">
        <v>36</v>
      </c>
      <c r="F77" s="34">
        <v>45159.472222222219</v>
      </c>
      <c r="G77" s="34" t="s">
        <v>26</v>
      </c>
      <c r="H77" s="35" t="s">
        <v>27</v>
      </c>
      <c r="I77" s="36" t="s">
        <v>332</v>
      </c>
      <c r="J77" s="37">
        <v>1018.6</v>
      </c>
      <c r="K77" s="37">
        <v>46.57</v>
      </c>
      <c r="L77" s="37"/>
      <c r="M77" s="37"/>
      <c r="N77" s="37">
        <v>1065.17</v>
      </c>
      <c r="O77" s="33" t="s">
        <v>177</v>
      </c>
    </row>
    <row r="78" spans="1:15" ht="33.75" outlineLevel="2" x14ac:dyDescent="0.25">
      <c r="A78" s="29">
        <v>127</v>
      </c>
      <c r="B78" s="30">
        <v>45140</v>
      </c>
      <c r="C78" s="31" t="s">
        <v>331</v>
      </c>
      <c r="D78" s="32" t="s">
        <v>121</v>
      </c>
      <c r="E78" s="33" t="s">
        <v>39</v>
      </c>
      <c r="F78" s="34">
        <v>45164.503472222219</v>
      </c>
      <c r="G78" s="34" t="s">
        <v>26</v>
      </c>
      <c r="H78" s="35" t="s">
        <v>31</v>
      </c>
      <c r="I78" s="36" t="s">
        <v>333</v>
      </c>
      <c r="J78" s="37">
        <v>1466.3</v>
      </c>
      <c r="K78" s="37">
        <v>48.71</v>
      </c>
      <c r="L78" s="37"/>
      <c r="M78" s="37"/>
      <c r="N78" s="37">
        <v>1515.01</v>
      </c>
      <c r="O78" s="33" t="s">
        <v>177</v>
      </c>
    </row>
    <row r="79" spans="1:15" outlineLevel="1" x14ac:dyDescent="0.25">
      <c r="A79" s="45"/>
      <c r="B79" s="46"/>
      <c r="C79" s="47" t="s">
        <v>362</v>
      </c>
      <c r="D79" s="39"/>
      <c r="E79" s="40"/>
      <c r="F79" s="41"/>
      <c r="G79" s="41"/>
      <c r="H79" s="42"/>
      <c r="I79" s="43"/>
      <c r="J79" s="44">
        <f>SUBTOTAL(9,J77:J78)</f>
        <v>2484.9</v>
      </c>
      <c r="K79" s="44">
        <f>SUBTOTAL(9,K77:K78)</f>
        <v>95.28</v>
      </c>
      <c r="L79" s="44">
        <f>SUBTOTAL(9,L77:L78)</f>
        <v>0</v>
      </c>
      <c r="M79" s="44">
        <f>SUBTOTAL(9,M77:M78)</f>
        <v>0</v>
      </c>
      <c r="N79" s="44">
        <f>SUBTOTAL(9,N77:N78)</f>
        <v>2580.1800000000003</v>
      </c>
      <c r="O79" s="40"/>
    </row>
    <row r="80" spans="1:15" ht="33.75" outlineLevel="2" x14ac:dyDescent="0.25">
      <c r="A80" s="29">
        <v>71</v>
      </c>
      <c r="B80" s="30">
        <v>45065</v>
      </c>
      <c r="C80" s="31" t="s">
        <v>133</v>
      </c>
      <c r="D80" s="32" t="s">
        <v>127</v>
      </c>
      <c r="E80" s="33" t="s">
        <v>134</v>
      </c>
      <c r="F80" s="34">
        <v>45089.378472222219</v>
      </c>
      <c r="G80" s="34">
        <v>45092.493055555555</v>
      </c>
      <c r="H80" s="35" t="s">
        <v>27</v>
      </c>
      <c r="I80" s="36" t="s">
        <v>135</v>
      </c>
      <c r="J80" s="37">
        <v>965.8</v>
      </c>
      <c r="K80" s="37">
        <v>88.86</v>
      </c>
      <c r="L80" s="37"/>
      <c r="M80" s="37"/>
      <c r="N80" s="37">
        <v>1054.6599999999999</v>
      </c>
      <c r="O80" s="33" t="s">
        <v>136</v>
      </c>
    </row>
    <row r="81" spans="1:15" outlineLevel="1" x14ac:dyDescent="0.25">
      <c r="A81" s="45"/>
      <c r="B81" s="46"/>
      <c r="C81" s="47" t="s">
        <v>380</v>
      </c>
      <c r="D81" s="39"/>
      <c r="E81" s="40"/>
      <c r="F81" s="41"/>
      <c r="G81" s="41"/>
      <c r="H81" s="42"/>
      <c r="I81" s="43"/>
      <c r="J81" s="44">
        <f>SUBTOTAL(9,J80:J80)</f>
        <v>965.8</v>
      </c>
      <c r="K81" s="44">
        <f>SUBTOTAL(9,K80:K80)</f>
        <v>88.86</v>
      </c>
      <c r="L81" s="44">
        <f>SUBTOTAL(9,L80:L80)</f>
        <v>0</v>
      </c>
      <c r="M81" s="44">
        <f>SUBTOTAL(9,M80:M80)</f>
        <v>0</v>
      </c>
      <c r="N81" s="44">
        <f>SUBTOTAL(9,N80:N80)</f>
        <v>1054.6599999999999</v>
      </c>
      <c r="O81" s="40"/>
    </row>
    <row r="82" spans="1:15" ht="33.75" outlineLevel="2" x14ac:dyDescent="0.25">
      <c r="A82" s="29">
        <v>13</v>
      </c>
      <c r="B82" s="30">
        <v>44951</v>
      </c>
      <c r="C82" s="31" t="s">
        <v>137</v>
      </c>
      <c r="D82" s="32" t="s">
        <v>121</v>
      </c>
      <c r="E82" s="33" t="s">
        <v>138</v>
      </c>
      <c r="F82" s="34">
        <v>44963.215277777781</v>
      </c>
      <c r="G82" s="34">
        <v>44966.635416666664</v>
      </c>
      <c r="H82" s="35" t="s">
        <v>31</v>
      </c>
      <c r="I82" s="36" t="s">
        <v>139</v>
      </c>
      <c r="J82" s="37">
        <v>4744</v>
      </c>
      <c r="K82" s="37">
        <v>86.5</v>
      </c>
      <c r="L82" s="37"/>
      <c r="M82" s="37"/>
      <c r="N82" s="37">
        <v>4830.5</v>
      </c>
      <c r="O82" s="33" t="s">
        <v>140</v>
      </c>
    </row>
    <row r="83" spans="1:15" ht="22.5" outlineLevel="2" x14ac:dyDescent="0.25">
      <c r="A83" s="29">
        <v>70</v>
      </c>
      <c r="B83" s="30">
        <v>45061</v>
      </c>
      <c r="C83" s="31" t="s">
        <v>137</v>
      </c>
      <c r="D83" s="32" t="s">
        <v>121</v>
      </c>
      <c r="E83" s="33" t="s">
        <v>25</v>
      </c>
      <c r="F83" s="34">
        <v>45062.21875</v>
      </c>
      <c r="G83" s="34" t="s">
        <v>26</v>
      </c>
      <c r="H83" s="35" t="s">
        <v>31</v>
      </c>
      <c r="I83" s="36" t="s">
        <v>141</v>
      </c>
      <c r="J83" s="37">
        <v>1936.9</v>
      </c>
      <c r="K83" s="37">
        <v>46.57</v>
      </c>
      <c r="L83" s="37"/>
      <c r="M83" s="37"/>
      <c r="N83" s="37">
        <v>1983.47</v>
      </c>
      <c r="O83" s="33" t="s">
        <v>142</v>
      </c>
    </row>
    <row r="84" spans="1:15" outlineLevel="1" x14ac:dyDescent="0.25">
      <c r="A84" s="45"/>
      <c r="B84" s="46"/>
      <c r="C84" s="47" t="s">
        <v>381</v>
      </c>
      <c r="D84" s="39"/>
      <c r="E84" s="40"/>
      <c r="F84" s="41"/>
      <c r="G84" s="41"/>
      <c r="H84" s="42"/>
      <c r="I84" s="43"/>
      <c r="J84" s="44">
        <f>SUBTOTAL(9,J82:J83)</f>
        <v>6680.9</v>
      </c>
      <c r="K84" s="44">
        <f>SUBTOTAL(9,K82:K83)</f>
        <v>133.07</v>
      </c>
      <c r="L84" s="44">
        <f>SUBTOTAL(9,L82:L83)</f>
        <v>0</v>
      </c>
      <c r="M84" s="44">
        <f>SUBTOTAL(9,M82:M83)</f>
        <v>0</v>
      </c>
      <c r="N84" s="44">
        <f>SUBTOTAL(9,N82:N83)</f>
        <v>6813.97</v>
      </c>
      <c r="O84" s="40"/>
    </row>
    <row r="85" spans="1:15" ht="24" outlineLevel="2" x14ac:dyDescent="0.25">
      <c r="A85" s="29">
        <v>93</v>
      </c>
      <c r="B85" s="30">
        <v>45093</v>
      </c>
      <c r="C85" s="31" t="s">
        <v>143</v>
      </c>
      <c r="D85" s="32" t="s">
        <v>127</v>
      </c>
      <c r="E85" s="33" t="s">
        <v>144</v>
      </c>
      <c r="F85" s="34">
        <v>45104.381944444445</v>
      </c>
      <c r="G85" s="34">
        <v>45105.465277777781</v>
      </c>
      <c r="H85" s="35" t="s">
        <v>27</v>
      </c>
      <c r="I85" s="36" t="s">
        <v>145</v>
      </c>
      <c r="J85" s="37">
        <v>2335.8000000000002</v>
      </c>
      <c r="K85" s="37">
        <v>76.2</v>
      </c>
      <c r="L85" s="37"/>
      <c r="M85" s="37"/>
      <c r="N85" s="37">
        <v>2412</v>
      </c>
      <c r="O85" s="33" t="s">
        <v>146</v>
      </c>
    </row>
    <row r="86" spans="1:15" outlineLevel="1" x14ac:dyDescent="0.25">
      <c r="A86" s="45"/>
      <c r="B86" s="46"/>
      <c r="C86" s="47" t="s">
        <v>382</v>
      </c>
      <c r="D86" s="39"/>
      <c r="E86" s="40"/>
      <c r="F86" s="41"/>
      <c r="G86" s="41"/>
      <c r="H86" s="42"/>
      <c r="I86" s="43"/>
      <c r="J86" s="44">
        <f>SUBTOTAL(9,J85:J85)</f>
        <v>2335.8000000000002</v>
      </c>
      <c r="K86" s="44">
        <f>SUBTOTAL(9,K85:K85)</f>
        <v>76.2</v>
      </c>
      <c r="L86" s="44">
        <f>SUBTOTAL(9,L85:L85)</f>
        <v>0</v>
      </c>
      <c r="M86" s="44">
        <f>SUBTOTAL(9,M85:M85)</f>
        <v>0</v>
      </c>
      <c r="N86" s="44">
        <f>SUBTOTAL(9,N85:N85)</f>
        <v>2412</v>
      </c>
      <c r="O86" s="40"/>
    </row>
    <row r="87" spans="1:15" ht="33.75" outlineLevel="2" x14ac:dyDescent="0.25">
      <c r="A87" s="29">
        <v>84</v>
      </c>
      <c r="B87" s="30">
        <v>45082</v>
      </c>
      <c r="C87" s="31" t="s">
        <v>147</v>
      </c>
      <c r="D87" s="32" t="s">
        <v>127</v>
      </c>
      <c r="E87" s="33" t="s">
        <v>148</v>
      </c>
      <c r="F87" s="34">
        <v>45112.666666666664</v>
      </c>
      <c r="G87" s="34">
        <v>45114.295138888891</v>
      </c>
      <c r="H87" s="35" t="s">
        <v>27</v>
      </c>
      <c r="I87" s="36" t="s">
        <v>149</v>
      </c>
      <c r="J87" s="37">
        <v>737.8</v>
      </c>
      <c r="K87" s="37">
        <v>76.97</v>
      </c>
      <c r="L87" s="37"/>
      <c r="M87" s="37"/>
      <c r="N87" s="37">
        <v>814.77</v>
      </c>
      <c r="O87" s="33" t="s">
        <v>150</v>
      </c>
    </row>
    <row r="88" spans="1:15" outlineLevel="1" x14ac:dyDescent="0.25">
      <c r="A88" s="45"/>
      <c r="B88" s="46"/>
      <c r="C88" s="47" t="s">
        <v>383</v>
      </c>
      <c r="D88" s="39"/>
      <c r="E88" s="40"/>
      <c r="F88" s="41"/>
      <c r="G88" s="41"/>
      <c r="H88" s="42"/>
      <c r="I88" s="43"/>
      <c r="J88" s="44">
        <f>SUBTOTAL(9,J87:J87)</f>
        <v>737.8</v>
      </c>
      <c r="K88" s="44">
        <f>SUBTOTAL(9,K87:K87)</f>
        <v>76.97</v>
      </c>
      <c r="L88" s="44">
        <f>SUBTOTAL(9,L87:L87)</f>
        <v>0</v>
      </c>
      <c r="M88" s="44">
        <f>SUBTOTAL(9,M87:M87)</f>
        <v>0</v>
      </c>
      <c r="N88" s="44">
        <f>SUBTOTAL(9,N87:N87)</f>
        <v>814.77</v>
      </c>
      <c r="O88" s="40"/>
    </row>
    <row r="89" spans="1:15" ht="24" outlineLevel="2" x14ac:dyDescent="0.25">
      <c r="A89" s="29">
        <v>27</v>
      </c>
      <c r="B89" s="30">
        <v>44980</v>
      </c>
      <c r="C89" s="31" t="s">
        <v>151</v>
      </c>
      <c r="D89" s="32" t="s">
        <v>121</v>
      </c>
      <c r="E89" s="33" t="s">
        <v>152</v>
      </c>
      <c r="F89" s="34">
        <v>44999.486111111109</v>
      </c>
      <c r="G89" s="34">
        <v>45002.322916666664</v>
      </c>
      <c r="H89" s="35" t="s">
        <v>31</v>
      </c>
      <c r="I89" s="36" t="s">
        <v>153</v>
      </c>
      <c r="J89" s="37">
        <v>944.29</v>
      </c>
      <c r="K89" s="37">
        <v>82.51</v>
      </c>
      <c r="L89" s="37"/>
      <c r="M89" s="37"/>
      <c r="N89" s="37">
        <v>1026.8</v>
      </c>
      <c r="O89" s="33" t="s">
        <v>99</v>
      </c>
    </row>
    <row r="90" spans="1:15" ht="33.75" outlineLevel="2" x14ac:dyDescent="0.25">
      <c r="A90" s="29">
        <v>64</v>
      </c>
      <c r="B90" s="30">
        <v>45054</v>
      </c>
      <c r="C90" s="31" t="s">
        <v>151</v>
      </c>
      <c r="D90" s="32" t="s">
        <v>121</v>
      </c>
      <c r="E90" s="33" t="s">
        <v>154</v>
      </c>
      <c r="F90" s="34">
        <v>45074.427083333336</v>
      </c>
      <c r="G90" s="34" t="s">
        <v>26</v>
      </c>
      <c r="H90" s="35" t="s">
        <v>31</v>
      </c>
      <c r="I90" s="36" t="s">
        <v>155</v>
      </c>
      <c r="J90" s="37">
        <v>739</v>
      </c>
      <c r="K90" s="37">
        <v>45.6</v>
      </c>
      <c r="L90" s="37"/>
      <c r="M90" s="37"/>
      <c r="N90" s="37">
        <v>784.6</v>
      </c>
      <c r="O90" s="33" t="s">
        <v>156</v>
      </c>
    </row>
    <row r="91" spans="1:15" ht="33.75" outlineLevel="2" x14ac:dyDescent="0.25">
      <c r="A91" s="29">
        <v>65</v>
      </c>
      <c r="B91" s="30">
        <v>45054</v>
      </c>
      <c r="C91" s="31" t="s">
        <v>151</v>
      </c>
      <c r="D91" s="32" t="s">
        <v>121</v>
      </c>
      <c r="E91" s="33" t="s">
        <v>157</v>
      </c>
      <c r="F91" s="34">
        <v>45079.527777777781</v>
      </c>
      <c r="G91" s="34" t="s">
        <v>26</v>
      </c>
      <c r="H91" s="35" t="s">
        <v>27</v>
      </c>
      <c r="I91" s="36" t="s">
        <v>158</v>
      </c>
      <c r="J91" s="37">
        <v>874.9</v>
      </c>
      <c r="K91" s="37">
        <v>34.619999999999997</v>
      </c>
      <c r="L91" s="37"/>
      <c r="M91" s="37"/>
      <c r="N91" s="37">
        <v>909.52</v>
      </c>
      <c r="O91" s="33" t="s">
        <v>156</v>
      </c>
    </row>
    <row r="92" spans="1:15" ht="24" outlineLevel="2" x14ac:dyDescent="0.25">
      <c r="A92" s="29">
        <v>103</v>
      </c>
      <c r="B92" s="30">
        <v>45119</v>
      </c>
      <c r="C92" s="31" t="s">
        <v>151</v>
      </c>
      <c r="D92" s="32" t="s">
        <v>121</v>
      </c>
      <c r="E92" s="33" t="s">
        <v>159</v>
      </c>
      <c r="F92" s="34">
        <v>45151.270833333336</v>
      </c>
      <c r="G92" s="34" t="s">
        <v>26</v>
      </c>
      <c r="H92" s="35" t="s">
        <v>27</v>
      </c>
      <c r="I92" s="36" t="s">
        <v>160</v>
      </c>
      <c r="J92" s="37">
        <v>660.99</v>
      </c>
      <c r="K92" s="37">
        <v>45.6</v>
      </c>
      <c r="L92" s="37"/>
      <c r="M92" s="37"/>
      <c r="N92" s="37">
        <v>706.59</v>
      </c>
      <c r="O92" s="33" t="s">
        <v>161</v>
      </c>
    </row>
    <row r="93" spans="1:15" ht="24" outlineLevel="2" x14ac:dyDescent="0.25">
      <c r="A93" s="29">
        <v>104</v>
      </c>
      <c r="B93" s="30">
        <v>45119</v>
      </c>
      <c r="C93" s="31" t="s">
        <v>151</v>
      </c>
      <c r="D93" s="32" t="s">
        <v>121</v>
      </c>
      <c r="E93" s="33" t="s">
        <v>162</v>
      </c>
      <c r="F93" s="34">
        <v>45155.649305555555</v>
      </c>
      <c r="G93" s="34" t="s">
        <v>26</v>
      </c>
      <c r="H93" s="35" t="s">
        <v>62</v>
      </c>
      <c r="I93" s="36" t="s">
        <v>163</v>
      </c>
      <c r="J93" s="37">
        <v>708</v>
      </c>
      <c r="K93" s="37">
        <v>28.37</v>
      </c>
      <c r="L93" s="37"/>
      <c r="M93" s="37"/>
      <c r="N93" s="37">
        <v>736.37</v>
      </c>
      <c r="O93" s="33" t="s">
        <v>161</v>
      </c>
    </row>
    <row r="94" spans="1:15" outlineLevel="1" x14ac:dyDescent="0.25">
      <c r="A94" s="45"/>
      <c r="B94" s="46"/>
      <c r="C94" s="47" t="s">
        <v>384</v>
      </c>
      <c r="D94" s="39"/>
      <c r="E94" s="40"/>
      <c r="F94" s="41"/>
      <c r="G94" s="41"/>
      <c r="H94" s="42"/>
      <c r="I94" s="43"/>
      <c r="J94" s="44">
        <f>SUBTOTAL(9,J89:J93)</f>
        <v>3927.1800000000003</v>
      </c>
      <c r="K94" s="44">
        <f>SUBTOTAL(9,K89:K93)</f>
        <v>236.70000000000002</v>
      </c>
      <c r="L94" s="44">
        <f>SUBTOTAL(9,L89:L93)</f>
        <v>0</v>
      </c>
      <c r="M94" s="44">
        <f>SUBTOTAL(9,M89:M93)</f>
        <v>0</v>
      </c>
      <c r="N94" s="44">
        <f>SUBTOTAL(9,N89:N93)</f>
        <v>4163.88</v>
      </c>
      <c r="O94" s="40"/>
    </row>
    <row r="95" spans="1:15" ht="22.5" outlineLevel="2" x14ac:dyDescent="0.25">
      <c r="A95" s="29">
        <v>89</v>
      </c>
      <c r="B95" s="30">
        <v>45092</v>
      </c>
      <c r="C95" s="31" t="s">
        <v>164</v>
      </c>
      <c r="D95" s="32" t="s">
        <v>127</v>
      </c>
      <c r="E95" s="33" t="s">
        <v>165</v>
      </c>
      <c r="F95" s="34">
        <v>45105.302083333336</v>
      </c>
      <c r="G95" s="34">
        <v>45106.538194444445</v>
      </c>
      <c r="H95" s="35" t="s">
        <v>27</v>
      </c>
      <c r="I95" s="36" t="s">
        <v>166</v>
      </c>
      <c r="J95" s="37">
        <v>889.8</v>
      </c>
      <c r="K95" s="37">
        <v>86.5</v>
      </c>
      <c r="L95" s="37"/>
      <c r="M95" s="37"/>
      <c r="N95" s="37">
        <v>976.3</v>
      </c>
      <c r="O95" s="33" t="s">
        <v>167</v>
      </c>
    </row>
    <row r="96" spans="1:15" outlineLevel="1" x14ac:dyDescent="0.25">
      <c r="A96" s="45"/>
      <c r="B96" s="46"/>
      <c r="C96" s="47" t="s">
        <v>385</v>
      </c>
      <c r="D96" s="39"/>
      <c r="E96" s="40"/>
      <c r="F96" s="41"/>
      <c r="G96" s="41"/>
      <c r="H96" s="42"/>
      <c r="I96" s="43"/>
      <c r="J96" s="44">
        <f>SUBTOTAL(9,J95:J95)</f>
        <v>889.8</v>
      </c>
      <c r="K96" s="44">
        <f>SUBTOTAL(9,K95:K95)</f>
        <v>86.5</v>
      </c>
      <c r="L96" s="44">
        <f>SUBTOTAL(9,L95:L95)</f>
        <v>0</v>
      </c>
      <c r="M96" s="44">
        <f>SUBTOTAL(9,M95:M95)</f>
        <v>0</v>
      </c>
      <c r="N96" s="44">
        <f>SUBTOTAL(9,N95:N95)</f>
        <v>976.3</v>
      </c>
      <c r="O96" s="40"/>
    </row>
    <row r="97" spans="1:15" ht="22.5" outlineLevel="2" x14ac:dyDescent="0.25">
      <c r="A97" s="29">
        <v>69</v>
      </c>
      <c r="B97" s="30">
        <v>45058</v>
      </c>
      <c r="C97" s="31" t="s">
        <v>168</v>
      </c>
      <c r="D97" s="32" t="s">
        <v>121</v>
      </c>
      <c r="E97" s="33" t="s">
        <v>169</v>
      </c>
      <c r="F97" s="34">
        <v>45076.434027777781</v>
      </c>
      <c r="G97" s="34">
        <v>45079.732638888891</v>
      </c>
      <c r="H97" s="35" t="s">
        <v>62</v>
      </c>
      <c r="I97" s="36" t="s">
        <v>170</v>
      </c>
      <c r="J97" s="37">
        <v>1601.6</v>
      </c>
      <c r="K97" s="37">
        <v>77.38</v>
      </c>
      <c r="L97" s="37"/>
      <c r="M97" s="37"/>
      <c r="N97" s="37">
        <v>1678.98</v>
      </c>
      <c r="O97" s="33" t="s">
        <v>171</v>
      </c>
    </row>
    <row r="98" spans="1:15" ht="22.5" outlineLevel="2" x14ac:dyDescent="0.25">
      <c r="A98" s="29">
        <v>100</v>
      </c>
      <c r="B98" s="30">
        <v>45119</v>
      </c>
      <c r="C98" s="31" t="s">
        <v>168</v>
      </c>
      <c r="D98" s="32" t="s">
        <v>121</v>
      </c>
      <c r="E98" s="33" t="s">
        <v>122</v>
      </c>
      <c r="F98" s="34">
        <v>45151.805555555555</v>
      </c>
      <c r="G98" s="34" t="s">
        <v>26</v>
      </c>
      <c r="H98" s="35" t="s">
        <v>97</v>
      </c>
      <c r="I98" s="36" t="s">
        <v>172</v>
      </c>
      <c r="J98" s="37">
        <v>1367.5</v>
      </c>
      <c r="K98" s="37">
        <v>42.76</v>
      </c>
      <c r="L98" s="37"/>
      <c r="M98" s="37"/>
      <c r="N98" s="37">
        <v>1410.26</v>
      </c>
      <c r="O98" s="33" t="s">
        <v>161</v>
      </c>
    </row>
    <row r="99" spans="1:15" ht="22.5" outlineLevel="2" x14ac:dyDescent="0.25">
      <c r="A99" s="29">
        <v>101</v>
      </c>
      <c r="B99" s="30">
        <v>45119</v>
      </c>
      <c r="C99" s="31" t="s">
        <v>168</v>
      </c>
      <c r="D99" s="32" t="s">
        <v>121</v>
      </c>
      <c r="E99" s="33" t="s">
        <v>72</v>
      </c>
      <c r="F99" s="34">
        <v>45154.798611111109</v>
      </c>
      <c r="G99" s="34" t="s">
        <v>26</v>
      </c>
      <c r="H99" s="35" t="s">
        <v>62</v>
      </c>
      <c r="I99" s="36" t="s">
        <v>173</v>
      </c>
      <c r="J99" s="37">
        <v>406.86</v>
      </c>
      <c r="K99" s="37">
        <v>28.37</v>
      </c>
      <c r="L99" s="37"/>
      <c r="M99" s="37"/>
      <c r="N99" s="37">
        <v>435.23</v>
      </c>
      <c r="O99" s="33" t="s">
        <v>161</v>
      </c>
    </row>
    <row r="100" spans="1:15" outlineLevel="1" x14ac:dyDescent="0.25">
      <c r="A100" s="45"/>
      <c r="B100" s="46"/>
      <c r="C100" s="47" t="s">
        <v>386</v>
      </c>
      <c r="D100" s="39"/>
      <c r="E100" s="40"/>
      <c r="F100" s="41"/>
      <c r="G100" s="41"/>
      <c r="H100" s="42"/>
      <c r="I100" s="43"/>
      <c r="J100" s="44">
        <f>SUBTOTAL(9,J97:J99)</f>
        <v>3375.96</v>
      </c>
      <c r="K100" s="44">
        <f>SUBTOTAL(9,K97:K99)</f>
        <v>148.51</v>
      </c>
      <c r="L100" s="44">
        <f>SUBTOTAL(9,L97:L99)</f>
        <v>0</v>
      </c>
      <c r="M100" s="44">
        <f>SUBTOTAL(9,M97:M99)</f>
        <v>0</v>
      </c>
      <c r="N100" s="44">
        <f>SUBTOTAL(9,N97:N99)</f>
        <v>3524.47</v>
      </c>
      <c r="O100" s="40"/>
    </row>
    <row r="101" spans="1:15" ht="33.75" outlineLevel="2" x14ac:dyDescent="0.25">
      <c r="A101" s="29">
        <v>115</v>
      </c>
      <c r="B101" s="30">
        <v>45135</v>
      </c>
      <c r="C101" s="31" t="s">
        <v>174</v>
      </c>
      <c r="D101" s="32" t="s">
        <v>121</v>
      </c>
      <c r="E101" s="33" t="s">
        <v>175</v>
      </c>
      <c r="F101" s="34">
        <v>45160.270833333336</v>
      </c>
      <c r="G101" s="34" t="s">
        <v>26</v>
      </c>
      <c r="H101" s="35" t="s">
        <v>27</v>
      </c>
      <c r="I101" s="36" t="s">
        <v>176</v>
      </c>
      <c r="J101" s="37">
        <v>2350.59</v>
      </c>
      <c r="K101" s="37">
        <v>45.6</v>
      </c>
      <c r="L101" s="37"/>
      <c r="M101" s="37"/>
      <c r="N101" s="37">
        <v>2396.19</v>
      </c>
      <c r="O101" s="33" t="s">
        <v>177</v>
      </c>
    </row>
    <row r="102" spans="1:15" ht="33.75" outlineLevel="2" x14ac:dyDescent="0.25">
      <c r="A102" s="29">
        <v>116</v>
      </c>
      <c r="B102" s="30">
        <v>45135</v>
      </c>
      <c r="C102" s="31" t="s">
        <v>174</v>
      </c>
      <c r="D102" s="32" t="s">
        <v>121</v>
      </c>
      <c r="E102" s="33" t="s">
        <v>178</v>
      </c>
      <c r="F102" s="34">
        <v>45164.375</v>
      </c>
      <c r="G102" s="34" t="s">
        <v>26</v>
      </c>
      <c r="H102" s="35" t="s">
        <v>31</v>
      </c>
      <c r="I102" s="36" t="s">
        <v>179</v>
      </c>
      <c r="J102" s="37">
        <v>1705</v>
      </c>
      <c r="K102" s="37">
        <v>48.71</v>
      </c>
      <c r="L102" s="37"/>
      <c r="M102" s="37"/>
      <c r="N102" s="37">
        <v>1753.71</v>
      </c>
      <c r="O102" s="33" t="s">
        <v>177</v>
      </c>
    </row>
    <row r="103" spans="1:15" outlineLevel="1" x14ac:dyDescent="0.25">
      <c r="A103" s="45"/>
      <c r="B103" s="46"/>
      <c r="C103" s="47" t="s">
        <v>387</v>
      </c>
      <c r="D103" s="39"/>
      <c r="E103" s="40"/>
      <c r="F103" s="41"/>
      <c r="G103" s="41"/>
      <c r="H103" s="42"/>
      <c r="I103" s="43"/>
      <c r="J103" s="44">
        <f>SUBTOTAL(9,J101:J102)</f>
        <v>4055.59</v>
      </c>
      <c r="K103" s="44">
        <f>SUBTOTAL(9,K101:K102)</f>
        <v>94.31</v>
      </c>
      <c r="L103" s="44">
        <f>SUBTOTAL(9,L101:L102)</f>
        <v>0</v>
      </c>
      <c r="M103" s="44">
        <f>SUBTOTAL(9,M101:M102)</f>
        <v>0</v>
      </c>
      <c r="N103" s="44">
        <f>SUBTOTAL(9,N101:N102)</f>
        <v>4149.8999999999996</v>
      </c>
      <c r="O103" s="40"/>
    </row>
    <row r="104" spans="1:15" ht="22.5" outlineLevel="2" x14ac:dyDescent="0.25">
      <c r="A104" s="29">
        <v>61</v>
      </c>
      <c r="B104" s="30">
        <v>45044</v>
      </c>
      <c r="C104" s="31" t="s">
        <v>180</v>
      </c>
      <c r="D104" s="32" t="s">
        <v>127</v>
      </c>
      <c r="E104" s="33" t="s">
        <v>181</v>
      </c>
      <c r="F104" s="34">
        <v>45056.663194444445</v>
      </c>
      <c r="G104" s="34">
        <v>45058.197916666664</v>
      </c>
      <c r="H104" s="35" t="s">
        <v>31</v>
      </c>
      <c r="I104" s="36" t="s">
        <v>182</v>
      </c>
      <c r="J104" s="37">
        <v>3626.8</v>
      </c>
      <c r="K104" s="37">
        <v>92.69</v>
      </c>
      <c r="L104" s="37"/>
      <c r="M104" s="37"/>
      <c r="N104" s="37">
        <v>3719.4900000000002</v>
      </c>
      <c r="O104" s="33" t="s">
        <v>183</v>
      </c>
    </row>
    <row r="105" spans="1:15" outlineLevel="1" x14ac:dyDescent="0.25">
      <c r="A105" s="45"/>
      <c r="B105" s="46"/>
      <c r="C105" s="47" t="s">
        <v>388</v>
      </c>
      <c r="D105" s="39"/>
      <c r="E105" s="40"/>
      <c r="F105" s="41"/>
      <c r="G105" s="41"/>
      <c r="H105" s="42"/>
      <c r="I105" s="43"/>
      <c r="J105" s="44">
        <f>SUBTOTAL(9,J104:J104)</f>
        <v>3626.8</v>
      </c>
      <c r="K105" s="44">
        <f>SUBTOTAL(9,K104:K104)</f>
        <v>92.69</v>
      </c>
      <c r="L105" s="44">
        <f>SUBTOTAL(9,L104:L104)</f>
        <v>0</v>
      </c>
      <c r="M105" s="44">
        <f>SUBTOTAL(9,M104:M104)</f>
        <v>0</v>
      </c>
      <c r="N105" s="44">
        <f>SUBTOTAL(9,N104:N104)</f>
        <v>3719.4900000000002</v>
      </c>
      <c r="O105" s="40"/>
    </row>
    <row r="106" spans="1:15" ht="22.5" outlineLevel="2" x14ac:dyDescent="0.25">
      <c r="A106" s="29">
        <v>114</v>
      </c>
      <c r="B106" s="30">
        <v>45134</v>
      </c>
      <c r="C106" s="31" t="s">
        <v>184</v>
      </c>
      <c r="D106" s="32" t="s">
        <v>127</v>
      </c>
      <c r="E106" s="33" t="s">
        <v>185</v>
      </c>
      <c r="F106" s="34">
        <v>45172.416666666664</v>
      </c>
      <c r="G106" s="34">
        <v>45173.809027777781</v>
      </c>
      <c r="H106" s="35" t="s">
        <v>186</v>
      </c>
      <c r="I106" s="36" t="s">
        <v>187</v>
      </c>
      <c r="J106" s="37">
        <v>979.38</v>
      </c>
      <c r="K106" s="37">
        <v>76.97</v>
      </c>
      <c r="L106" s="37"/>
      <c r="M106" s="37"/>
      <c r="N106" s="37">
        <v>1056.3499999999999</v>
      </c>
      <c r="O106" s="33" t="s">
        <v>188</v>
      </c>
    </row>
    <row r="107" spans="1:15" outlineLevel="1" x14ac:dyDescent="0.25">
      <c r="A107" s="45"/>
      <c r="B107" s="46"/>
      <c r="C107" s="47" t="s">
        <v>389</v>
      </c>
      <c r="D107" s="39"/>
      <c r="E107" s="40"/>
      <c r="F107" s="41"/>
      <c r="G107" s="41"/>
      <c r="H107" s="42"/>
      <c r="I107" s="43"/>
      <c r="J107" s="44">
        <f>SUBTOTAL(9,J106:J106)</f>
        <v>979.38</v>
      </c>
      <c r="K107" s="44">
        <f>SUBTOTAL(9,K106:K106)</f>
        <v>76.97</v>
      </c>
      <c r="L107" s="44">
        <f>SUBTOTAL(9,L106:L106)</f>
        <v>0</v>
      </c>
      <c r="M107" s="44">
        <f>SUBTOTAL(9,M106:M106)</f>
        <v>0</v>
      </c>
      <c r="N107" s="44">
        <f>SUBTOTAL(9,N106:N106)</f>
        <v>1056.3499999999999</v>
      </c>
      <c r="O107" s="40"/>
    </row>
    <row r="108" spans="1:15" ht="33.75" outlineLevel="2" x14ac:dyDescent="0.25">
      <c r="A108" s="29">
        <v>113</v>
      </c>
      <c r="B108" s="30">
        <v>45134</v>
      </c>
      <c r="C108" s="31" t="s">
        <v>189</v>
      </c>
      <c r="D108" s="32" t="s">
        <v>121</v>
      </c>
      <c r="E108" s="33" t="s">
        <v>190</v>
      </c>
      <c r="F108" s="34">
        <v>45159.40625</v>
      </c>
      <c r="G108" s="34">
        <v>45164.503472222219</v>
      </c>
      <c r="H108" s="35" t="s">
        <v>97</v>
      </c>
      <c r="I108" s="36" t="s">
        <v>191</v>
      </c>
      <c r="J108" s="37">
        <v>2475</v>
      </c>
      <c r="K108" s="37">
        <v>95.28</v>
      </c>
      <c r="L108" s="37"/>
      <c r="M108" s="37"/>
      <c r="N108" s="37">
        <v>2570.2800000000002</v>
      </c>
      <c r="O108" s="33" t="s">
        <v>177</v>
      </c>
    </row>
    <row r="109" spans="1:15" outlineLevel="1" x14ac:dyDescent="0.25">
      <c r="A109" s="45"/>
      <c r="B109" s="46"/>
      <c r="C109" s="47" t="s">
        <v>390</v>
      </c>
      <c r="D109" s="39"/>
      <c r="E109" s="40"/>
      <c r="F109" s="41"/>
      <c r="G109" s="41"/>
      <c r="H109" s="42"/>
      <c r="I109" s="43"/>
      <c r="J109" s="44">
        <f>SUBTOTAL(9,J108:J108)</f>
        <v>2475</v>
      </c>
      <c r="K109" s="44">
        <f>SUBTOTAL(9,K108:K108)</f>
        <v>95.28</v>
      </c>
      <c r="L109" s="44">
        <f>SUBTOTAL(9,L108:L108)</f>
        <v>0</v>
      </c>
      <c r="M109" s="44">
        <f>SUBTOTAL(9,M108:M108)</f>
        <v>0</v>
      </c>
      <c r="N109" s="44">
        <f>SUBTOTAL(9,N108:N108)</f>
        <v>2570.2800000000002</v>
      </c>
      <c r="O109" s="40"/>
    </row>
    <row r="110" spans="1:15" outlineLevel="2" x14ac:dyDescent="0.25">
      <c r="A110" s="29">
        <v>53</v>
      </c>
      <c r="B110" s="30">
        <v>45014</v>
      </c>
      <c r="C110" s="31" t="s">
        <v>192</v>
      </c>
      <c r="D110" s="32" t="s">
        <v>127</v>
      </c>
      <c r="E110" s="33" t="s">
        <v>193</v>
      </c>
      <c r="F110" s="34">
        <v>45035.197916666664</v>
      </c>
      <c r="G110" s="34" t="s">
        <v>26</v>
      </c>
      <c r="H110" s="35" t="s">
        <v>57</v>
      </c>
      <c r="I110" s="36" t="s">
        <v>194</v>
      </c>
      <c r="J110" s="37">
        <v>1789.57</v>
      </c>
      <c r="K110" s="37">
        <v>43.29</v>
      </c>
      <c r="L110" s="37"/>
      <c r="M110" s="37"/>
      <c r="N110" s="37">
        <v>1832.86</v>
      </c>
      <c r="O110" s="33" t="s">
        <v>195</v>
      </c>
    </row>
    <row r="111" spans="1:15" outlineLevel="2" x14ac:dyDescent="0.25">
      <c r="A111" s="29">
        <v>54</v>
      </c>
      <c r="B111" s="30">
        <v>45014</v>
      </c>
      <c r="C111" s="31" t="s">
        <v>192</v>
      </c>
      <c r="D111" s="32" t="s">
        <v>127</v>
      </c>
      <c r="E111" s="33" t="s">
        <v>196</v>
      </c>
      <c r="F111" s="34">
        <v>45036.40625</v>
      </c>
      <c r="G111" s="34" t="s">
        <v>26</v>
      </c>
      <c r="H111" s="35" t="s">
        <v>31</v>
      </c>
      <c r="I111" s="36" t="s">
        <v>197</v>
      </c>
      <c r="J111" s="37">
        <v>1061.8699999999999</v>
      </c>
      <c r="K111" s="37">
        <v>46.57</v>
      </c>
      <c r="L111" s="37"/>
      <c r="M111" s="37"/>
      <c r="N111" s="37">
        <v>1108.4399999999998</v>
      </c>
      <c r="O111" s="33" t="s">
        <v>195</v>
      </c>
    </row>
    <row r="112" spans="1:15" outlineLevel="1" x14ac:dyDescent="0.25">
      <c r="A112" s="45"/>
      <c r="B112" s="46"/>
      <c r="C112" s="47" t="s">
        <v>391</v>
      </c>
      <c r="D112" s="39"/>
      <c r="E112" s="40"/>
      <c r="F112" s="41"/>
      <c r="G112" s="41"/>
      <c r="H112" s="42"/>
      <c r="I112" s="43"/>
      <c r="J112" s="44">
        <f>SUBTOTAL(9,J110:J111)</f>
        <v>2851.4399999999996</v>
      </c>
      <c r="K112" s="44">
        <f>SUBTOTAL(9,K110:K111)</f>
        <v>89.86</v>
      </c>
      <c r="L112" s="44">
        <f>SUBTOTAL(9,L110:L111)</f>
        <v>0</v>
      </c>
      <c r="M112" s="44">
        <f>SUBTOTAL(9,M110:M111)</f>
        <v>0</v>
      </c>
      <c r="N112" s="44">
        <f>SUBTOTAL(9,N110:N111)</f>
        <v>2941.2999999999997</v>
      </c>
      <c r="O112" s="40"/>
    </row>
    <row r="113" spans="1:15" ht="33.75" outlineLevel="2" x14ac:dyDescent="0.25">
      <c r="A113" s="29">
        <v>117</v>
      </c>
      <c r="B113" s="30">
        <v>45135</v>
      </c>
      <c r="C113" s="31" t="s">
        <v>198</v>
      </c>
      <c r="D113" s="32" t="s">
        <v>121</v>
      </c>
      <c r="E113" s="33" t="s">
        <v>175</v>
      </c>
      <c r="F113" s="34">
        <v>45159.475694444445</v>
      </c>
      <c r="G113" s="34" t="s">
        <v>26</v>
      </c>
      <c r="H113" s="35" t="s">
        <v>27</v>
      </c>
      <c r="I113" s="36" t="s">
        <v>199</v>
      </c>
      <c r="J113" s="37">
        <v>1467.4</v>
      </c>
      <c r="K113" s="37">
        <v>45.6</v>
      </c>
      <c r="L113" s="37"/>
      <c r="M113" s="37"/>
      <c r="N113" s="37">
        <v>1513</v>
      </c>
      <c r="O113" s="33" t="s">
        <v>177</v>
      </c>
    </row>
    <row r="114" spans="1:15" ht="33.75" outlineLevel="2" x14ac:dyDescent="0.25">
      <c r="A114" s="29">
        <v>118</v>
      </c>
      <c r="B114" s="30">
        <v>45135</v>
      </c>
      <c r="C114" s="31" t="s">
        <v>198</v>
      </c>
      <c r="D114" s="32" t="s">
        <v>121</v>
      </c>
      <c r="E114" s="33" t="s">
        <v>200</v>
      </c>
      <c r="F114" s="34">
        <v>45164.732638888891</v>
      </c>
      <c r="G114" s="34" t="s">
        <v>26</v>
      </c>
      <c r="H114" s="35" t="s">
        <v>31</v>
      </c>
      <c r="I114" s="36" t="s">
        <v>201</v>
      </c>
      <c r="J114" s="37">
        <v>931</v>
      </c>
      <c r="K114" s="37">
        <v>48.71</v>
      </c>
      <c r="L114" s="37"/>
      <c r="M114" s="37"/>
      <c r="N114" s="37">
        <v>979.71</v>
      </c>
      <c r="O114" s="33" t="s">
        <v>177</v>
      </c>
    </row>
    <row r="115" spans="1:15" outlineLevel="1" x14ac:dyDescent="0.25">
      <c r="A115" s="45"/>
      <c r="B115" s="46"/>
      <c r="C115" s="47" t="s">
        <v>392</v>
      </c>
      <c r="D115" s="39"/>
      <c r="E115" s="40"/>
      <c r="F115" s="41"/>
      <c r="G115" s="41"/>
      <c r="H115" s="42"/>
      <c r="I115" s="43"/>
      <c r="J115" s="44">
        <f>SUBTOTAL(9,J113:J114)</f>
        <v>2398.4</v>
      </c>
      <c r="K115" s="44">
        <f>SUBTOTAL(9,K113:K114)</f>
        <v>94.31</v>
      </c>
      <c r="L115" s="44">
        <f>SUBTOTAL(9,L113:L114)</f>
        <v>0</v>
      </c>
      <c r="M115" s="44">
        <f>SUBTOTAL(9,M113:M114)</f>
        <v>0</v>
      </c>
      <c r="N115" s="44">
        <f>SUBTOTAL(9,N113:N114)</f>
        <v>2492.71</v>
      </c>
      <c r="O115" s="40"/>
    </row>
    <row r="116" spans="1:15" ht="22.5" outlineLevel="2" x14ac:dyDescent="0.25">
      <c r="A116" s="29">
        <v>119</v>
      </c>
      <c r="B116" s="30">
        <v>45138</v>
      </c>
      <c r="C116" s="31" t="s">
        <v>202</v>
      </c>
      <c r="D116" s="32" t="s">
        <v>127</v>
      </c>
      <c r="E116" s="33" t="s">
        <v>203</v>
      </c>
      <c r="F116" s="34">
        <v>45169.711805555555</v>
      </c>
      <c r="G116" s="34" t="s">
        <v>26</v>
      </c>
      <c r="H116" s="35" t="s">
        <v>62</v>
      </c>
      <c r="I116" s="36" t="s">
        <v>204</v>
      </c>
      <c r="J116" s="37">
        <v>1059.94</v>
      </c>
      <c r="K116" s="37">
        <v>46.12</v>
      </c>
      <c r="L116" s="37">
        <v>130</v>
      </c>
      <c r="M116" s="37"/>
      <c r="N116" s="37">
        <v>1236.06</v>
      </c>
      <c r="O116" s="33" t="s">
        <v>188</v>
      </c>
    </row>
    <row r="117" spans="1:15" ht="22.5" outlineLevel="2" x14ac:dyDescent="0.25">
      <c r="A117" s="29">
        <v>120</v>
      </c>
      <c r="B117" s="30">
        <v>45138</v>
      </c>
      <c r="C117" s="31" t="s">
        <v>202</v>
      </c>
      <c r="D117" s="32" t="s">
        <v>127</v>
      </c>
      <c r="E117" s="33" t="s">
        <v>205</v>
      </c>
      <c r="F117" s="34">
        <v>45174.496527777781</v>
      </c>
      <c r="G117" s="34" t="s">
        <v>26</v>
      </c>
      <c r="H117" s="35" t="s">
        <v>27</v>
      </c>
      <c r="I117" s="36" t="s">
        <v>206</v>
      </c>
      <c r="J117" s="37">
        <v>236.39</v>
      </c>
      <c r="K117" s="37">
        <v>46.57</v>
      </c>
      <c r="L117" s="37"/>
      <c r="M117" s="37"/>
      <c r="N117" s="37">
        <v>282.95999999999998</v>
      </c>
      <c r="O117" s="33" t="s">
        <v>188</v>
      </c>
    </row>
    <row r="118" spans="1:15" outlineLevel="1" x14ac:dyDescent="0.25">
      <c r="A118" s="45"/>
      <c r="B118" s="46"/>
      <c r="C118" s="47" t="s">
        <v>393</v>
      </c>
      <c r="D118" s="39"/>
      <c r="E118" s="40"/>
      <c r="F118" s="41"/>
      <c r="G118" s="41"/>
      <c r="H118" s="42"/>
      <c r="I118" s="43"/>
      <c r="J118" s="44">
        <f>SUBTOTAL(9,J116:J117)</f>
        <v>1296.33</v>
      </c>
      <c r="K118" s="44">
        <f>SUBTOTAL(9,K116:K117)</f>
        <v>92.69</v>
      </c>
      <c r="L118" s="44">
        <f>SUBTOTAL(9,L116:L117)</f>
        <v>130</v>
      </c>
      <c r="M118" s="44">
        <f>SUBTOTAL(9,M116:M117)</f>
        <v>0</v>
      </c>
      <c r="N118" s="44">
        <f>SUBTOTAL(9,N116:N117)</f>
        <v>1519.02</v>
      </c>
      <c r="O118" s="40"/>
    </row>
    <row r="119" spans="1:15" ht="22.5" outlineLevel="2" x14ac:dyDescent="0.25">
      <c r="A119" s="29">
        <v>87</v>
      </c>
      <c r="B119" s="30">
        <v>45089</v>
      </c>
      <c r="C119" s="31" t="s">
        <v>207</v>
      </c>
      <c r="D119" s="32" t="s">
        <v>127</v>
      </c>
      <c r="E119" s="33" t="s">
        <v>208</v>
      </c>
      <c r="F119" s="34">
        <v>45132.795138888891</v>
      </c>
      <c r="G119" s="34">
        <v>45134.28125</v>
      </c>
      <c r="H119" s="35" t="s">
        <v>27</v>
      </c>
      <c r="I119" s="36" t="s">
        <v>209</v>
      </c>
      <c r="J119" s="37">
        <v>1483.8</v>
      </c>
      <c r="K119" s="37">
        <v>78.55</v>
      </c>
      <c r="L119" s="37"/>
      <c r="M119" s="37"/>
      <c r="N119" s="37">
        <v>1562.35</v>
      </c>
      <c r="O119" s="33" t="s">
        <v>210</v>
      </c>
    </row>
    <row r="120" spans="1:15" outlineLevel="1" x14ac:dyDescent="0.25">
      <c r="A120" s="45"/>
      <c r="B120" s="46"/>
      <c r="C120" s="47" t="s">
        <v>394</v>
      </c>
      <c r="D120" s="39"/>
      <c r="E120" s="40"/>
      <c r="F120" s="41"/>
      <c r="G120" s="41"/>
      <c r="H120" s="42"/>
      <c r="I120" s="43"/>
      <c r="J120" s="44">
        <f>SUBTOTAL(9,J119:J119)</f>
        <v>1483.8</v>
      </c>
      <c r="K120" s="44">
        <f>SUBTOTAL(9,K119:K119)</f>
        <v>78.55</v>
      </c>
      <c r="L120" s="44">
        <f>SUBTOTAL(9,L119:L119)</f>
        <v>0</v>
      </c>
      <c r="M120" s="44">
        <f>SUBTOTAL(9,M119:M119)</f>
        <v>0</v>
      </c>
      <c r="N120" s="44">
        <f>SUBTOTAL(9,N119:N119)</f>
        <v>1562.35</v>
      </c>
      <c r="O120" s="40"/>
    </row>
    <row r="121" spans="1:15" ht="22.5" outlineLevel="2" x14ac:dyDescent="0.25">
      <c r="A121" s="29">
        <v>92</v>
      </c>
      <c r="B121" s="30">
        <v>45093</v>
      </c>
      <c r="C121" s="31" t="s">
        <v>211</v>
      </c>
      <c r="D121" s="32" t="s">
        <v>127</v>
      </c>
      <c r="E121" s="33" t="s">
        <v>212</v>
      </c>
      <c r="F121" s="34">
        <v>45102.447916666664</v>
      </c>
      <c r="G121" s="34">
        <v>45104.541666666664</v>
      </c>
      <c r="H121" s="35" t="s">
        <v>62</v>
      </c>
      <c r="I121" s="36" t="s">
        <v>213</v>
      </c>
      <c r="J121" s="37">
        <v>1704.22</v>
      </c>
      <c r="K121" s="37">
        <v>97.4</v>
      </c>
      <c r="L121" s="37"/>
      <c r="M121" s="37"/>
      <c r="N121" s="37">
        <v>1801.6200000000001</v>
      </c>
      <c r="O121" s="33" t="s">
        <v>214</v>
      </c>
    </row>
    <row r="122" spans="1:15" outlineLevel="1" x14ac:dyDescent="0.25">
      <c r="A122" s="45"/>
      <c r="B122" s="46"/>
      <c r="C122" s="47" t="s">
        <v>395</v>
      </c>
      <c r="D122" s="39"/>
      <c r="E122" s="40"/>
      <c r="F122" s="41"/>
      <c r="G122" s="41"/>
      <c r="H122" s="42"/>
      <c r="I122" s="43"/>
      <c r="J122" s="44">
        <f>SUBTOTAL(9,J121:J121)</f>
        <v>1704.22</v>
      </c>
      <c r="K122" s="44">
        <f>SUBTOTAL(9,K121:K121)</f>
        <v>97.4</v>
      </c>
      <c r="L122" s="44">
        <f>SUBTOTAL(9,L121:L121)</f>
        <v>0</v>
      </c>
      <c r="M122" s="44">
        <f>SUBTOTAL(9,M121:M121)</f>
        <v>0</v>
      </c>
      <c r="N122" s="44">
        <f>SUBTOTAL(9,N121:N121)</f>
        <v>1801.6200000000001</v>
      </c>
      <c r="O122" s="40"/>
    </row>
    <row r="123" spans="1:15" ht="24" outlineLevel="2" x14ac:dyDescent="0.25">
      <c r="A123" s="29">
        <v>90</v>
      </c>
      <c r="B123" s="30">
        <v>45092</v>
      </c>
      <c r="C123" s="31" t="s">
        <v>215</v>
      </c>
      <c r="D123" s="32" t="s">
        <v>127</v>
      </c>
      <c r="E123" s="33" t="s">
        <v>216</v>
      </c>
      <c r="F123" s="34">
        <v>45105.302083333336</v>
      </c>
      <c r="G123" s="34" t="s">
        <v>26</v>
      </c>
      <c r="H123" s="35" t="s">
        <v>57</v>
      </c>
      <c r="I123" s="36" t="s">
        <v>217</v>
      </c>
      <c r="J123" s="37">
        <v>444.9</v>
      </c>
      <c r="K123" s="37">
        <v>39.93</v>
      </c>
      <c r="L123" s="37"/>
      <c r="M123" s="37"/>
      <c r="N123" s="37">
        <v>484.83</v>
      </c>
      <c r="O123" s="33" t="s">
        <v>167</v>
      </c>
    </row>
    <row r="124" spans="1:15" ht="24" outlineLevel="2" x14ac:dyDescent="0.25">
      <c r="A124" s="29">
        <v>91</v>
      </c>
      <c r="B124" s="30">
        <v>45092</v>
      </c>
      <c r="C124" s="31" t="s">
        <v>215</v>
      </c>
      <c r="D124" s="32" t="s">
        <v>127</v>
      </c>
      <c r="E124" s="33" t="s">
        <v>218</v>
      </c>
      <c r="F124" s="34">
        <v>45105.854166666664</v>
      </c>
      <c r="G124" s="34" t="s">
        <v>26</v>
      </c>
      <c r="H124" s="35" t="s">
        <v>31</v>
      </c>
      <c r="I124" s="36" t="s">
        <v>219</v>
      </c>
      <c r="J124" s="37">
        <v>773.9</v>
      </c>
      <c r="K124" s="37">
        <v>46.57</v>
      </c>
      <c r="L124" s="37"/>
      <c r="M124" s="37"/>
      <c r="N124" s="37">
        <v>820.47</v>
      </c>
      <c r="O124" s="33" t="s">
        <v>167</v>
      </c>
    </row>
    <row r="125" spans="1:15" outlineLevel="1" x14ac:dyDescent="0.25">
      <c r="A125" s="45"/>
      <c r="B125" s="46"/>
      <c r="C125" s="47" t="s">
        <v>396</v>
      </c>
      <c r="D125" s="39"/>
      <c r="E125" s="40"/>
      <c r="F125" s="41"/>
      <c r="G125" s="41"/>
      <c r="H125" s="42"/>
      <c r="I125" s="43"/>
      <c r="J125" s="44">
        <f>SUBTOTAL(9,J123:J124)</f>
        <v>1218.8</v>
      </c>
      <c r="K125" s="44">
        <f>SUBTOTAL(9,K123:K124)</f>
        <v>86.5</v>
      </c>
      <c r="L125" s="44">
        <f>SUBTOTAL(9,L123:L124)</f>
        <v>0</v>
      </c>
      <c r="M125" s="44">
        <f>SUBTOTAL(9,M123:M124)</f>
        <v>0</v>
      </c>
      <c r="N125" s="44">
        <f>SUBTOTAL(9,N123:N124)</f>
        <v>1305.3</v>
      </c>
      <c r="O125" s="40"/>
    </row>
    <row r="126" spans="1:15" ht="24" outlineLevel="2" x14ac:dyDescent="0.25">
      <c r="A126" s="29">
        <v>52</v>
      </c>
      <c r="B126" s="30">
        <v>45013</v>
      </c>
      <c r="C126" s="31" t="s">
        <v>220</v>
      </c>
      <c r="D126" s="32" t="s">
        <v>127</v>
      </c>
      <c r="E126" s="33" t="s">
        <v>221</v>
      </c>
      <c r="F126" s="34">
        <v>45035.454861111109</v>
      </c>
      <c r="G126" s="34">
        <v>45036.659722222219</v>
      </c>
      <c r="H126" s="35" t="s">
        <v>27</v>
      </c>
      <c r="I126" s="36" t="s">
        <v>222</v>
      </c>
      <c r="J126" s="37">
        <v>1096.8599999999999</v>
      </c>
      <c r="K126" s="37">
        <v>74.59</v>
      </c>
      <c r="L126" s="37"/>
      <c r="M126" s="37"/>
      <c r="N126" s="37">
        <v>1171.4499999999998</v>
      </c>
      <c r="O126" s="33" t="s">
        <v>195</v>
      </c>
    </row>
    <row r="127" spans="1:15" outlineLevel="1" x14ac:dyDescent="0.25">
      <c r="A127" s="45"/>
      <c r="B127" s="46"/>
      <c r="C127" s="47" t="s">
        <v>397</v>
      </c>
      <c r="D127" s="39"/>
      <c r="E127" s="40"/>
      <c r="F127" s="41"/>
      <c r="G127" s="41"/>
      <c r="H127" s="42"/>
      <c r="I127" s="43"/>
      <c r="J127" s="44">
        <f>SUBTOTAL(9,J126:J126)</f>
        <v>1096.8599999999999</v>
      </c>
      <c r="K127" s="44">
        <f>SUBTOTAL(9,K126:K126)</f>
        <v>74.59</v>
      </c>
      <c r="L127" s="44">
        <f>SUBTOTAL(9,L126:L126)</f>
        <v>0</v>
      </c>
      <c r="M127" s="44">
        <f>SUBTOTAL(9,M126:M126)</f>
        <v>0</v>
      </c>
      <c r="N127" s="44">
        <f>SUBTOTAL(9,N126:N126)</f>
        <v>1171.4499999999998</v>
      </c>
      <c r="O127" s="40"/>
    </row>
    <row r="128" spans="1:15" ht="22.5" outlineLevel="2" x14ac:dyDescent="0.25">
      <c r="A128" s="29">
        <v>1</v>
      </c>
      <c r="B128" s="30">
        <v>44931</v>
      </c>
      <c r="C128" s="31" t="s">
        <v>223</v>
      </c>
      <c r="D128" s="32" t="s">
        <v>121</v>
      </c>
      <c r="E128" s="33" t="s">
        <v>224</v>
      </c>
      <c r="F128" s="34">
        <v>44938.635416666664</v>
      </c>
      <c r="G128" s="34">
        <v>44939.777777777781</v>
      </c>
      <c r="H128" s="35" t="s">
        <v>62</v>
      </c>
      <c r="I128" s="36" t="s">
        <v>225</v>
      </c>
      <c r="J128" s="37">
        <v>3449.69</v>
      </c>
      <c r="K128" s="37">
        <v>79.52</v>
      </c>
      <c r="L128" s="37"/>
      <c r="M128" s="37"/>
      <c r="N128" s="37">
        <v>3529.21</v>
      </c>
      <c r="O128" s="33" t="s">
        <v>226</v>
      </c>
    </row>
    <row r="129" spans="1:15" ht="22.5" outlineLevel="2" x14ac:dyDescent="0.25">
      <c r="A129" s="29">
        <v>17</v>
      </c>
      <c r="B129" s="30">
        <v>44973</v>
      </c>
      <c r="C129" s="31" t="s">
        <v>223</v>
      </c>
      <c r="D129" s="32" t="s">
        <v>121</v>
      </c>
      <c r="E129" s="33" t="s">
        <v>224</v>
      </c>
      <c r="F129" s="34">
        <v>45001.638888888891</v>
      </c>
      <c r="G129" s="34">
        <v>45006.229166666664</v>
      </c>
      <c r="H129" s="35" t="s">
        <v>62</v>
      </c>
      <c r="I129" s="36" t="s">
        <v>227</v>
      </c>
      <c r="J129" s="37">
        <v>989.14</v>
      </c>
      <c r="K129" s="37">
        <v>79.52</v>
      </c>
      <c r="L129" s="37"/>
      <c r="M129" s="37"/>
      <c r="N129" s="37">
        <v>1068.6600000000001</v>
      </c>
      <c r="O129" s="33" t="s">
        <v>228</v>
      </c>
    </row>
    <row r="130" spans="1:15" ht="22.5" outlineLevel="2" x14ac:dyDescent="0.25">
      <c r="A130" s="29">
        <v>56</v>
      </c>
      <c r="B130" s="30">
        <v>45033</v>
      </c>
      <c r="C130" s="31" t="s">
        <v>223</v>
      </c>
      <c r="D130" s="32" t="s">
        <v>121</v>
      </c>
      <c r="E130" s="33" t="s">
        <v>224</v>
      </c>
      <c r="F130" s="34">
        <v>45039.652777777781</v>
      </c>
      <c r="G130" s="34">
        <v>45041.583333333336</v>
      </c>
      <c r="H130" s="35" t="s">
        <v>83</v>
      </c>
      <c r="I130" s="36" t="s">
        <v>229</v>
      </c>
      <c r="J130" s="37">
        <v>1203.8</v>
      </c>
      <c r="K130" s="37">
        <v>79.52</v>
      </c>
      <c r="L130" s="37"/>
      <c r="M130" s="37"/>
      <c r="N130" s="37">
        <v>1283.32</v>
      </c>
      <c r="O130" s="33" t="s">
        <v>230</v>
      </c>
    </row>
    <row r="131" spans="1:15" ht="22.5" outlineLevel="2" x14ac:dyDescent="0.25">
      <c r="A131" s="29">
        <v>85</v>
      </c>
      <c r="B131" s="30">
        <v>45084</v>
      </c>
      <c r="C131" s="31" t="s">
        <v>223</v>
      </c>
      <c r="D131" s="32" t="s">
        <v>121</v>
      </c>
      <c r="E131" s="33" t="s">
        <v>79</v>
      </c>
      <c r="F131" s="34">
        <v>45099.680555555555</v>
      </c>
      <c r="G131" s="34" t="s">
        <v>26</v>
      </c>
      <c r="H131" s="35" t="s">
        <v>62</v>
      </c>
      <c r="I131" s="36" t="s">
        <v>231</v>
      </c>
      <c r="J131" s="37">
        <v>815.44</v>
      </c>
      <c r="K131" s="37">
        <v>32.950000000000003</v>
      </c>
      <c r="L131" s="37"/>
      <c r="M131" s="37"/>
      <c r="N131" s="37">
        <v>848.3900000000001</v>
      </c>
      <c r="O131" s="33" t="s">
        <v>232</v>
      </c>
    </row>
    <row r="132" spans="1:15" ht="22.5" outlineLevel="2" x14ac:dyDescent="0.25">
      <c r="A132" s="29">
        <v>86</v>
      </c>
      <c r="B132" s="30">
        <v>45084</v>
      </c>
      <c r="C132" s="31" t="s">
        <v>223</v>
      </c>
      <c r="D132" s="32" t="s">
        <v>121</v>
      </c>
      <c r="E132" s="33" t="s">
        <v>233</v>
      </c>
      <c r="F132" s="34">
        <v>45101.197916666664</v>
      </c>
      <c r="G132" s="34" t="s">
        <v>26</v>
      </c>
      <c r="H132" s="35" t="s">
        <v>31</v>
      </c>
      <c r="I132" s="36" t="s">
        <v>234</v>
      </c>
      <c r="J132" s="37">
        <v>1030.8399999999999</v>
      </c>
      <c r="K132" s="37">
        <v>46.57</v>
      </c>
      <c r="L132" s="37"/>
      <c r="M132" s="37"/>
      <c r="N132" s="37">
        <v>1077.4099999999999</v>
      </c>
      <c r="O132" s="33" t="s">
        <v>232</v>
      </c>
    </row>
    <row r="133" spans="1:15" ht="22.5" outlineLevel="2" x14ac:dyDescent="0.25">
      <c r="A133" s="29">
        <v>121</v>
      </c>
      <c r="B133" s="30">
        <v>45139</v>
      </c>
      <c r="C133" s="31" t="s">
        <v>223</v>
      </c>
      <c r="D133" s="32" t="s">
        <v>121</v>
      </c>
      <c r="E133" s="33" t="s">
        <v>323</v>
      </c>
      <c r="F133" s="34">
        <v>45152.444444444445</v>
      </c>
      <c r="G133" s="34">
        <v>45155.215277777781</v>
      </c>
      <c r="H133" s="35" t="s">
        <v>31</v>
      </c>
      <c r="I133" s="36" t="s">
        <v>324</v>
      </c>
      <c r="J133" s="37">
        <v>2724.7</v>
      </c>
      <c r="K133" s="37">
        <v>101.25</v>
      </c>
      <c r="L133" s="37"/>
      <c r="M133" s="37"/>
      <c r="N133" s="37">
        <v>2825.95</v>
      </c>
      <c r="O133" s="33" t="s">
        <v>316</v>
      </c>
    </row>
    <row r="134" spans="1:15" ht="33.75" outlineLevel="2" x14ac:dyDescent="0.25">
      <c r="A134" s="29">
        <v>130</v>
      </c>
      <c r="B134" s="30">
        <v>45141</v>
      </c>
      <c r="C134" s="31" t="s">
        <v>223</v>
      </c>
      <c r="D134" s="32" t="s">
        <v>121</v>
      </c>
      <c r="E134" s="33" t="s">
        <v>79</v>
      </c>
      <c r="F134" s="34">
        <v>45147.680555555555</v>
      </c>
      <c r="G134" s="34" t="s">
        <v>26</v>
      </c>
      <c r="H134" s="35" t="s">
        <v>62</v>
      </c>
      <c r="I134" s="36" t="s">
        <v>336</v>
      </c>
      <c r="J134" s="37">
        <v>746.56</v>
      </c>
      <c r="K134" s="37">
        <v>32.950000000000003</v>
      </c>
      <c r="L134" s="37"/>
      <c r="M134" s="37"/>
      <c r="N134" s="37">
        <v>779.51</v>
      </c>
      <c r="O134" s="33" t="s">
        <v>337</v>
      </c>
    </row>
    <row r="135" spans="1:15" ht="33.75" outlineLevel="2" x14ac:dyDescent="0.25">
      <c r="A135" s="20">
        <v>131</v>
      </c>
      <c r="B135" s="21">
        <v>45142</v>
      </c>
      <c r="C135" s="22" t="s">
        <v>223</v>
      </c>
      <c r="D135" s="23" t="s">
        <v>121</v>
      </c>
      <c r="E135" s="24" t="s">
        <v>338</v>
      </c>
      <c r="F135" s="25">
        <v>45150.263888888891</v>
      </c>
      <c r="G135" s="25" t="s">
        <v>26</v>
      </c>
      <c r="H135" s="26" t="s">
        <v>27</v>
      </c>
      <c r="I135" s="27" t="s">
        <v>339</v>
      </c>
      <c r="J135" s="28">
        <v>1935.89</v>
      </c>
      <c r="K135" s="28">
        <v>46.57</v>
      </c>
      <c r="L135" s="28"/>
      <c r="M135" s="28"/>
      <c r="N135" s="28">
        <v>1982.46</v>
      </c>
      <c r="O135" s="24" t="s">
        <v>337</v>
      </c>
    </row>
    <row r="136" spans="1:15" outlineLevel="1" x14ac:dyDescent="0.25">
      <c r="A136" s="45"/>
      <c r="B136" s="46"/>
      <c r="C136" s="47" t="s">
        <v>363</v>
      </c>
      <c r="D136" s="39"/>
      <c r="E136" s="40"/>
      <c r="F136" s="41"/>
      <c r="G136" s="41"/>
      <c r="H136" s="42"/>
      <c r="I136" s="43"/>
      <c r="J136" s="44">
        <f>SUBTOTAL(9,J128:J135)</f>
        <v>12896.06</v>
      </c>
      <c r="K136" s="44">
        <f>SUBTOTAL(9,K128:K135)</f>
        <v>498.84999999999997</v>
      </c>
      <c r="L136" s="44">
        <f>SUBTOTAL(9,L128:L135)</f>
        <v>0</v>
      </c>
      <c r="M136" s="44">
        <f>SUBTOTAL(9,M128:M135)</f>
        <v>0</v>
      </c>
      <c r="N136" s="44">
        <f>SUBTOTAL(9,N128:N135)</f>
        <v>13394.91</v>
      </c>
      <c r="O136" s="40"/>
    </row>
    <row r="137" spans="1:15" ht="22.5" outlineLevel="2" x14ac:dyDescent="0.25">
      <c r="A137" s="29">
        <v>94</v>
      </c>
      <c r="B137" s="30">
        <v>45098</v>
      </c>
      <c r="C137" s="31" t="s">
        <v>235</v>
      </c>
      <c r="D137" s="32" t="s">
        <v>127</v>
      </c>
      <c r="E137" s="33" t="s">
        <v>236</v>
      </c>
      <c r="F137" s="34">
        <v>45102.732638888891</v>
      </c>
      <c r="G137" s="34" t="s">
        <v>26</v>
      </c>
      <c r="H137" s="35" t="s">
        <v>27</v>
      </c>
      <c r="I137" s="36" t="s">
        <v>237</v>
      </c>
      <c r="J137" s="37">
        <v>1623.9</v>
      </c>
      <c r="K137" s="37">
        <v>42.49</v>
      </c>
      <c r="L137" s="37"/>
      <c r="M137" s="37"/>
      <c r="N137" s="37">
        <v>1666.39</v>
      </c>
      <c r="O137" s="33" t="s">
        <v>146</v>
      </c>
    </row>
    <row r="138" spans="1:15" ht="22.5" outlineLevel="2" x14ac:dyDescent="0.25">
      <c r="A138" s="20">
        <v>95</v>
      </c>
      <c r="B138" s="21">
        <v>45098</v>
      </c>
      <c r="C138" s="22" t="s">
        <v>235</v>
      </c>
      <c r="D138" s="23" t="s">
        <v>127</v>
      </c>
      <c r="E138" s="24" t="s">
        <v>238</v>
      </c>
      <c r="F138" s="25">
        <v>45105.420138888891</v>
      </c>
      <c r="G138" s="25" t="s">
        <v>26</v>
      </c>
      <c r="H138" s="26" t="s">
        <v>31</v>
      </c>
      <c r="I138" s="27" t="s">
        <v>239</v>
      </c>
      <c r="J138" s="28">
        <v>1483</v>
      </c>
      <c r="K138" s="28">
        <v>46.57</v>
      </c>
      <c r="L138" s="28"/>
      <c r="M138" s="28"/>
      <c r="N138" s="28">
        <v>1529.57</v>
      </c>
      <c r="O138" s="24" t="s">
        <v>146</v>
      </c>
    </row>
    <row r="139" spans="1:15" outlineLevel="1" x14ac:dyDescent="0.25">
      <c r="A139" s="45"/>
      <c r="B139" s="46"/>
      <c r="C139" s="47" t="s">
        <v>398</v>
      </c>
      <c r="D139" s="39"/>
      <c r="E139" s="40"/>
      <c r="F139" s="41"/>
      <c r="G139" s="41"/>
      <c r="H139" s="42"/>
      <c r="I139" s="43"/>
      <c r="J139" s="44">
        <f>SUBTOTAL(9,J137:J138)</f>
        <v>3106.9</v>
      </c>
      <c r="K139" s="44">
        <f>SUBTOTAL(9,K137:K138)</f>
        <v>89.06</v>
      </c>
      <c r="L139" s="44">
        <f>SUBTOTAL(9,L137:L138)</f>
        <v>0</v>
      </c>
      <c r="M139" s="44">
        <f>SUBTOTAL(9,M137:M138)</f>
        <v>0</v>
      </c>
      <c r="N139" s="44">
        <f>SUBTOTAL(9,N137:N138)</f>
        <v>3195.96</v>
      </c>
      <c r="O139" s="40"/>
    </row>
    <row r="140" spans="1:15" ht="22.5" outlineLevel="2" x14ac:dyDescent="0.25">
      <c r="A140" s="29">
        <v>41</v>
      </c>
      <c r="B140" s="30">
        <v>45006</v>
      </c>
      <c r="C140" s="31" t="s">
        <v>240</v>
      </c>
      <c r="D140" s="32" t="s">
        <v>121</v>
      </c>
      <c r="E140" s="33" t="s">
        <v>241</v>
      </c>
      <c r="F140" s="34">
        <v>45026.614583333336</v>
      </c>
      <c r="G140" s="34">
        <v>45030.149305555555</v>
      </c>
      <c r="H140" s="35" t="s">
        <v>31</v>
      </c>
      <c r="I140" s="36" t="s">
        <v>242</v>
      </c>
      <c r="J140" s="37">
        <v>2679.42</v>
      </c>
      <c r="K140" s="37">
        <v>79.790000000000006</v>
      </c>
      <c r="L140" s="37"/>
      <c r="M140" s="37"/>
      <c r="N140" s="37">
        <v>2759.21</v>
      </c>
      <c r="O140" s="33" t="s">
        <v>243</v>
      </c>
    </row>
    <row r="141" spans="1:15" ht="22.5" outlineLevel="2" x14ac:dyDescent="0.25">
      <c r="A141" s="20">
        <v>50</v>
      </c>
      <c r="B141" s="21">
        <v>45006</v>
      </c>
      <c r="C141" s="22" t="s">
        <v>240</v>
      </c>
      <c r="D141" s="23" t="s">
        <v>121</v>
      </c>
      <c r="E141" s="24" t="s">
        <v>244</v>
      </c>
      <c r="F141" s="25">
        <v>45041.444444444445</v>
      </c>
      <c r="G141" s="25" t="s">
        <v>26</v>
      </c>
      <c r="H141" s="26" t="s">
        <v>245</v>
      </c>
      <c r="I141" s="27" t="s">
        <v>246</v>
      </c>
      <c r="J141" s="28">
        <v>1200.9000000000001</v>
      </c>
      <c r="K141" s="28">
        <v>32.950000000000003</v>
      </c>
      <c r="L141" s="28"/>
      <c r="M141" s="28"/>
      <c r="N141" s="28">
        <v>1233.8500000000001</v>
      </c>
      <c r="O141" s="24" t="s">
        <v>247</v>
      </c>
    </row>
    <row r="142" spans="1:15" ht="22.5" outlineLevel="2" x14ac:dyDescent="0.25">
      <c r="A142" s="20">
        <v>51</v>
      </c>
      <c r="B142" s="21">
        <v>45006</v>
      </c>
      <c r="C142" s="22" t="s">
        <v>240</v>
      </c>
      <c r="D142" s="23" t="s">
        <v>121</v>
      </c>
      <c r="E142" s="24" t="s">
        <v>248</v>
      </c>
      <c r="F142" s="38">
        <v>45045.732638888891</v>
      </c>
      <c r="G142" s="25" t="s">
        <v>26</v>
      </c>
      <c r="H142" s="26" t="s">
        <v>62</v>
      </c>
      <c r="I142" s="27" t="s">
        <v>249</v>
      </c>
      <c r="J142" s="28">
        <v>1895.57</v>
      </c>
      <c r="K142" s="28">
        <v>48.71</v>
      </c>
      <c r="L142" s="28"/>
      <c r="M142" s="28"/>
      <c r="N142" s="28">
        <v>1944.28</v>
      </c>
      <c r="O142" s="24" t="s">
        <v>247</v>
      </c>
    </row>
    <row r="143" spans="1:15" ht="22.5" outlineLevel="2" x14ac:dyDescent="0.25">
      <c r="A143" s="20">
        <v>102</v>
      </c>
      <c r="B143" s="21">
        <v>45119</v>
      </c>
      <c r="C143" s="22" t="s">
        <v>240</v>
      </c>
      <c r="D143" s="23" t="s">
        <v>121</v>
      </c>
      <c r="E143" s="24" t="s">
        <v>250</v>
      </c>
      <c r="F143" s="25">
        <v>45132.8125</v>
      </c>
      <c r="G143" s="25">
        <v>45137.104166666664</v>
      </c>
      <c r="H143" s="26" t="s">
        <v>62</v>
      </c>
      <c r="I143" s="27" t="s">
        <v>251</v>
      </c>
      <c r="J143" s="28">
        <v>3132.19</v>
      </c>
      <c r="K143" s="28">
        <v>76.42</v>
      </c>
      <c r="L143" s="28"/>
      <c r="M143" s="28"/>
      <c r="N143" s="28">
        <v>3208.61</v>
      </c>
      <c r="O143" s="24" t="s">
        <v>252</v>
      </c>
    </row>
    <row r="144" spans="1:15" ht="22.5" outlineLevel="2" x14ac:dyDescent="0.25">
      <c r="A144" s="20">
        <v>138</v>
      </c>
      <c r="B144" s="21">
        <v>45155</v>
      </c>
      <c r="C144" s="22" t="s">
        <v>240</v>
      </c>
      <c r="D144" s="23" t="s">
        <v>121</v>
      </c>
      <c r="E144" s="24" t="s">
        <v>348</v>
      </c>
      <c r="F144" s="25">
        <v>45166.8125</v>
      </c>
      <c r="G144" s="25">
        <v>45169.229166666664</v>
      </c>
      <c r="H144" s="26" t="s">
        <v>62</v>
      </c>
      <c r="I144" s="27" t="s">
        <v>349</v>
      </c>
      <c r="J144" s="28">
        <v>1203.73</v>
      </c>
      <c r="K144" s="28">
        <v>83.78</v>
      </c>
      <c r="L144" s="28"/>
      <c r="M144" s="28"/>
      <c r="N144" s="28">
        <v>1287.51</v>
      </c>
      <c r="O144" s="24" t="s">
        <v>347</v>
      </c>
    </row>
    <row r="145" spans="1:15" outlineLevel="1" x14ac:dyDescent="0.25">
      <c r="A145" s="45"/>
      <c r="B145" s="46"/>
      <c r="C145" s="47" t="s">
        <v>364</v>
      </c>
      <c r="D145" s="39"/>
      <c r="E145" s="40"/>
      <c r="F145" s="41"/>
      <c r="G145" s="41"/>
      <c r="H145" s="42"/>
      <c r="I145" s="43"/>
      <c r="J145" s="44">
        <f>SUBTOTAL(9,J140:J144)</f>
        <v>10111.81</v>
      </c>
      <c r="K145" s="44">
        <f>SUBTOTAL(9,K140:K144)</f>
        <v>321.64999999999998</v>
      </c>
      <c r="L145" s="44">
        <f>SUBTOTAL(9,L140:L144)</f>
        <v>0</v>
      </c>
      <c r="M145" s="44">
        <f>SUBTOTAL(9,M140:M144)</f>
        <v>0</v>
      </c>
      <c r="N145" s="44">
        <f>SUBTOTAL(9,N140:N144)</f>
        <v>10433.460000000001</v>
      </c>
      <c r="O145" s="40"/>
    </row>
    <row r="146" spans="1:15" ht="24" outlineLevel="2" x14ac:dyDescent="0.25">
      <c r="A146" s="29">
        <v>14</v>
      </c>
      <c r="B146" s="30">
        <v>44956</v>
      </c>
      <c r="C146" s="31" t="s">
        <v>253</v>
      </c>
      <c r="D146" s="32" t="s">
        <v>121</v>
      </c>
      <c r="E146" s="33" t="s">
        <v>254</v>
      </c>
      <c r="F146" s="34">
        <v>45028.347222222219</v>
      </c>
      <c r="G146" s="34">
        <v>45033.354166666664</v>
      </c>
      <c r="H146" s="35" t="s">
        <v>27</v>
      </c>
      <c r="I146" s="36" t="s">
        <v>255</v>
      </c>
      <c r="J146" s="37">
        <v>736</v>
      </c>
      <c r="K146" s="37">
        <v>86.91</v>
      </c>
      <c r="L146" s="37"/>
      <c r="M146" s="37"/>
      <c r="N146" s="37">
        <v>822.91</v>
      </c>
      <c r="O146" s="33" t="s">
        <v>256</v>
      </c>
    </row>
    <row r="147" spans="1:15" ht="24" outlineLevel="2" x14ac:dyDescent="0.25">
      <c r="A147" s="20">
        <v>28</v>
      </c>
      <c r="B147" s="21">
        <v>44980</v>
      </c>
      <c r="C147" s="22" t="s">
        <v>253</v>
      </c>
      <c r="D147" s="23" t="s">
        <v>121</v>
      </c>
      <c r="E147" s="24" t="s">
        <v>257</v>
      </c>
      <c r="F147" s="25">
        <v>44999.361111111109</v>
      </c>
      <c r="G147" s="25" t="s">
        <v>26</v>
      </c>
      <c r="H147" s="26" t="s">
        <v>27</v>
      </c>
      <c r="I147" s="27" t="s">
        <v>258</v>
      </c>
      <c r="J147" s="28">
        <v>896.56</v>
      </c>
      <c r="K147" s="28">
        <v>42.29</v>
      </c>
      <c r="L147" s="28"/>
      <c r="M147" s="28"/>
      <c r="N147" s="28">
        <v>938.84999999999991</v>
      </c>
      <c r="O147" s="24" t="s">
        <v>259</v>
      </c>
    </row>
    <row r="148" spans="1:15" ht="24" outlineLevel="2" x14ac:dyDescent="0.25">
      <c r="A148" s="29">
        <v>29</v>
      </c>
      <c r="B148" s="30">
        <v>44980</v>
      </c>
      <c r="C148" s="31" t="s">
        <v>253</v>
      </c>
      <c r="D148" s="32" t="s">
        <v>121</v>
      </c>
      <c r="E148" s="33" t="s">
        <v>260</v>
      </c>
      <c r="F148" s="34">
        <v>45000.826388888891</v>
      </c>
      <c r="G148" s="34" t="s">
        <v>26</v>
      </c>
      <c r="H148" s="35" t="s">
        <v>31</v>
      </c>
      <c r="I148" s="36" t="s">
        <v>261</v>
      </c>
      <c r="J148" s="37">
        <v>497.37</v>
      </c>
      <c r="K148" s="37">
        <v>28.37</v>
      </c>
      <c r="L148" s="37"/>
      <c r="M148" s="37"/>
      <c r="N148" s="37">
        <v>525.74</v>
      </c>
      <c r="O148" s="33" t="s">
        <v>259</v>
      </c>
    </row>
    <row r="149" spans="1:15" ht="24" outlineLevel="2" x14ac:dyDescent="0.25">
      <c r="A149" s="29">
        <v>30</v>
      </c>
      <c r="B149" s="30">
        <v>44981</v>
      </c>
      <c r="C149" s="31" t="s">
        <v>253</v>
      </c>
      <c r="D149" s="32" t="s">
        <v>121</v>
      </c>
      <c r="E149" s="33" t="s">
        <v>262</v>
      </c>
      <c r="F149" s="34" t="s">
        <v>263</v>
      </c>
      <c r="G149" s="34">
        <v>45070.461805555555</v>
      </c>
      <c r="H149" s="35" t="s">
        <v>31</v>
      </c>
      <c r="I149" s="36" t="s">
        <v>264</v>
      </c>
      <c r="J149" s="37">
        <v>930.27</v>
      </c>
      <c r="K149" s="37">
        <v>114.87</v>
      </c>
      <c r="L149" s="37"/>
      <c r="M149" s="37"/>
      <c r="N149" s="37">
        <v>1045.1399999999999</v>
      </c>
      <c r="O149" s="33" t="s">
        <v>265</v>
      </c>
    </row>
    <row r="150" spans="1:15" ht="24" outlineLevel="2" x14ac:dyDescent="0.25">
      <c r="A150" s="29">
        <v>37</v>
      </c>
      <c r="B150" s="30">
        <v>44991</v>
      </c>
      <c r="C150" s="31" t="s">
        <v>253</v>
      </c>
      <c r="D150" s="32" t="s">
        <v>121</v>
      </c>
      <c r="E150" s="33" t="s">
        <v>90</v>
      </c>
      <c r="F150" s="34">
        <v>45009.739583333336</v>
      </c>
      <c r="G150" s="34">
        <v>45012.638888888891</v>
      </c>
      <c r="H150" s="35" t="s">
        <v>62</v>
      </c>
      <c r="I150" s="36" t="s">
        <v>266</v>
      </c>
      <c r="J150" s="37">
        <v>1498.29</v>
      </c>
      <c r="K150" s="37">
        <v>79.52</v>
      </c>
      <c r="L150" s="37"/>
      <c r="M150" s="37"/>
      <c r="N150" s="37">
        <v>1577.81</v>
      </c>
      <c r="O150" s="33" t="s">
        <v>267</v>
      </c>
    </row>
    <row r="151" spans="1:15" ht="24" outlineLevel="2" x14ac:dyDescent="0.25">
      <c r="A151" s="29">
        <v>38</v>
      </c>
      <c r="B151" s="30">
        <v>44999</v>
      </c>
      <c r="C151" s="31" t="s">
        <v>253</v>
      </c>
      <c r="D151" s="32" t="s">
        <v>121</v>
      </c>
      <c r="E151" s="33" t="s">
        <v>66</v>
      </c>
      <c r="F151" s="34">
        <v>45090.826388888891</v>
      </c>
      <c r="G151" s="34">
        <v>45097.083333333336</v>
      </c>
      <c r="H151" s="35" t="s">
        <v>62</v>
      </c>
      <c r="I151" s="36" t="s">
        <v>268</v>
      </c>
      <c r="J151" s="37">
        <v>1285.43</v>
      </c>
      <c r="K151" s="37">
        <v>89.86</v>
      </c>
      <c r="L151" s="37"/>
      <c r="M151" s="37"/>
      <c r="N151" s="37">
        <v>1375.29</v>
      </c>
      <c r="O151" s="33" t="s">
        <v>269</v>
      </c>
    </row>
    <row r="152" spans="1:15" ht="24" outlineLevel="2" x14ac:dyDescent="0.25">
      <c r="A152" s="29">
        <v>57</v>
      </c>
      <c r="B152" s="30">
        <v>45041</v>
      </c>
      <c r="C152" s="31" t="s">
        <v>253</v>
      </c>
      <c r="D152" s="32" t="s">
        <v>121</v>
      </c>
      <c r="E152" s="33" t="s">
        <v>110</v>
      </c>
      <c r="F152" s="34">
        <v>45133.21875</v>
      </c>
      <c r="G152" s="34">
        <v>45139.15625</v>
      </c>
      <c r="H152" s="35" t="s">
        <v>31</v>
      </c>
      <c r="I152" s="36" t="s">
        <v>270</v>
      </c>
      <c r="J152" s="37">
        <v>1175</v>
      </c>
      <c r="K152" s="37">
        <v>90.04</v>
      </c>
      <c r="L152" s="37"/>
      <c r="M152" s="37"/>
      <c r="N152" s="37">
        <v>1265.04</v>
      </c>
      <c r="O152" s="33" t="s">
        <v>271</v>
      </c>
    </row>
    <row r="153" spans="1:15" ht="24" outlineLevel="2" x14ac:dyDescent="0.25">
      <c r="A153" s="20">
        <v>88</v>
      </c>
      <c r="B153" s="21">
        <v>45089</v>
      </c>
      <c r="C153" s="22" t="s">
        <v>253</v>
      </c>
      <c r="D153" s="23" t="s">
        <v>121</v>
      </c>
      <c r="E153" s="24" t="s">
        <v>42</v>
      </c>
      <c r="F153" s="25">
        <v>45154.21875</v>
      </c>
      <c r="G153" s="25">
        <v>45157.618055555555</v>
      </c>
      <c r="H153" s="26" t="s">
        <v>31</v>
      </c>
      <c r="I153" s="27" t="s">
        <v>272</v>
      </c>
      <c r="J153" s="28">
        <v>1482.73</v>
      </c>
      <c r="K153" s="28">
        <v>74.94</v>
      </c>
      <c r="L153" s="28"/>
      <c r="M153" s="28"/>
      <c r="N153" s="28">
        <v>1557.67</v>
      </c>
      <c r="O153" s="24" t="s">
        <v>273</v>
      </c>
    </row>
    <row r="154" spans="1:15" ht="24" outlineLevel="2" x14ac:dyDescent="0.25">
      <c r="A154" s="29">
        <v>105</v>
      </c>
      <c r="B154" s="30">
        <v>45120</v>
      </c>
      <c r="C154" s="31" t="s">
        <v>253</v>
      </c>
      <c r="D154" s="32" t="s">
        <v>121</v>
      </c>
      <c r="E154" s="33" t="s">
        <v>274</v>
      </c>
      <c r="F154" s="34">
        <v>45141.753472222219</v>
      </c>
      <c r="G154" s="34">
        <v>45145.927083333336</v>
      </c>
      <c r="H154" s="35" t="s">
        <v>27</v>
      </c>
      <c r="I154" s="36" t="s">
        <v>275</v>
      </c>
      <c r="J154" s="37">
        <v>576.94000000000005</v>
      </c>
      <c r="K154" s="37">
        <v>88.86</v>
      </c>
      <c r="L154" s="37"/>
      <c r="M154" s="37"/>
      <c r="N154" s="37">
        <v>665.80000000000007</v>
      </c>
      <c r="O154" s="33" t="s">
        <v>276</v>
      </c>
    </row>
    <row r="155" spans="1:15" ht="24" outlineLevel="2" x14ac:dyDescent="0.25">
      <c r="A155" s="29">
        <v>139</v>
      </c>
      <c r="B155" s="30">
        <v>45156</v>
      </c>
      <c r="C155" s="31" t="s">
        <v>253</v>
      </c>
      <c r="D155" s="32" t="s">
        <v>121</v>
      </c>
      <c r="E155" s="33" t="s">
        <v>350</v>
      </c>
      <c r="F155" s="34">
        <v>45182.309027777781</v>
      </c>
      <c r="G155" s="34">
        <v>45187.75</v>
      </c>
      <c r="H155" s="35" t="s">
        <v>27</v>
      </c>
      <c r="I155" s="36" t="s">
        <v>351</v>
      </c>
      <c r="J155" s="37">
        <v>1114.19</v>
      </c>
      <c r="K155" s="37">
        <v>77.94</v>
      </c>
      <c r="L155" s="37"/>
      <c r="M155" s="37"/>
      <c r="N155" s="37">
        <v>1192.1300000000001</v>
      </c>
      <c r="O155" s="33" t="s">
        <v>352</v>
      </c>
    </row>
    <row r="156" spans="1:15" outlineLevel="1" x14ac:dyDescent="0.25">
      <c r="A156" s="45"/>
      <c r="B156" s="46"/>
      <c r="C156" s="47" t="s">
        <v>365</v>
      </c>
      <c r="D156" s="39"/>
      <c r="E156" s="40"/>
      <c r="F156" s="41"/>
      <c r="G156" s="41"/>
      <c r="H156" s="42"/>
      <c r="I156" s="43"/>
      <c r="J156" s="44">
        <f>SUBTOTAL(9,J146:J155)</f>
        <v>10192.780000000001</v>
      </c>
      <c r="K156" s="44">
        <f>SUBTOTAL(9,K146:K155)</f>
        <v>773.59999999999991</v>
      </c>
      <c r="L156" s="44">
        <f>SUBTOTAL(9,L146:L155)</f>
        <v>0</v>
      </c>
      <c r="M156" s="44">
        <f>SUBTOTAL(9,M146:M155)</f>
        <v>0</v>
      </c>
      <c r="N156" s="44">
        <f>SUBTOTAL(9,N146:N155)</f>
        <v>10966.380000000001</v>
      </c>
      <c r="O156" s="40"/>
    </row>
    <row r="157" spans="1:15" ht="24" outlineLevel="2" x14ac:dyDescent="0.25">
      <c r="A157" s="29">
        <v>74</v>
      </c>
      <c r="B157" s="30">
        <v>45071</v>
      </c>
      <c r="C157" s="31" t="s">
        <v>277</v>
      </c>
      <c r="D157" s="32" t="s">
        <v>127</v>
      </c>
      <c r="E157" s="33" t="s">
        <v>25</v>
      </c>
      <c r="F157" s="34">
        <v>45090.493055555555</v>
      </c>
      <c r="G157" s="34" t="s">
        <v>26</v>
      </c>
      <c r="H157" s="35" t="s">
        <v>27</v>
      </c>
      <c r="I157" s="36" t="s">
        <v>278</v>
      </c>
      <c r="J157" s="37">
        <v>561.9</v>
      </c>
      <c r="K157" s="37">
        <v>46.57</v>
      </c>
      <c r="L157" s="37"/>
      <c r="M157" s="37"/>
      <c r="N157" s="37">
        <v>608.47</v>
      </c>
      <c r="O157" s="33" t="s">
        <v>34</v>
      </c>
    </row>
    <row r="158" spans="1:15" ht="24" outlineLevel="2" x14ac:dyDescent="0.25">
      <c r="A158" s="29">
        <v>77</v>
      </c>
      <c r="B158" s="30">
        <v>45071</v>
      </c>
      <c r="C158" s="31" t="s">
        <v>277</v>
      </c>
      <c r="D158" s="32" t="s">
        <v>127</v>
      </c>
      <c r="E158" s="33" t="s">
        <v>30</v>
      </c>
      <c r="F158" s="34">
        <v>45093.854166666664</v>
      </c>
      <c r="G158" s="34" t="s">
        <v>26</v>
      </c>
      <c r="H158" s="35" t="s">
        <v>31</v>
      </c>
      <c r="I158" s="36" t="s">
        <v>279</v>
      </c>
      <c r="J158" s="37">
        <v>294.89999999999998</v>
      </c>
      <c r="K158" s="37">
        <v>28.37</v>
      </c>
      <c r="L158" s="37"/>
      <c r="M158" s="37"/>
      <c r="N158" s="37">
        <v>323.27</v>
      </c>
      <c r="O158" s="33" t="s">
        <v>34</v>
      </c>
    </row>
    <row r="159" spans="1:15" outlineLevel="1" x14ac:dyDescent="0.25">
      <c r="A159" s="45"/>
      <c r="B159" s="46"/>
      <c r="C159" s="47" t="s">
        <v>399</v>
      </c>
      <c r="D159" s="39"/>
      <c r="E159" s="40"/>
      <c r="F159" s="41"/>
      <c r="G159" s="41"/>
      <c r="H159" s="42"/>
      <c r="I159" s="43"/>
      <c r="J159" s="44">
        <f>SUBTOTAL(9,J157:J158)</f>
        <v>856.8</v>
      </c>
      <c r="K159" s="44">
        <f>SUBTOTAL(9,K157:K158)</f>
        <v>74.94</v>
      </c>
      <c r="L159" s="44">
        <f>SUBTOTAL(9,L157:L158)</f>
        <v>0</v>
      </c>
      <c r="M159" s="44">
        <f>SUBTOTAL(9,M157:M158)</f>
        <v>0</v>
      </c>
      <c r="N159" s="44">
        <f>SUBTOTAL(9,N157:N158)</f>
        <v>931.74</v>
      </c>
      <c r="O159" s="40"/>
    </row>
    <row r="160" spans="1:15" outlineLevel="2" x14ac:dyDescent="0.25">
      <c r="A160" s="29">
        <v>62</v>
      </c>
      <c r="B160" s="30">
        <v>45044</v>
      </c>
      <c r="C160" s="31" t="s">
        <v>280</v>
      </c>
      <c r="D160" s="32" t="s">
        <v>127</v>
      </c>
      <c r="E160" s="33" t="s">
        <v>281</v>
      </c>
      <c r="F160" s="34">
        <v>45075.888888888891</v>
      </c>
      <c r="G160" s="34">
        <v>45078.892361111109</v>
      </c>
      <c r="H160" s="35" t="s">
        <v>27</v>
      </c>
      <c r="I160" s="36" t="s">
        <v>282</v>
      </c>
      <c r="J160" s="37">
        <v>753.8</v>
      </c>
      <c r="K160" s="37">
        <v>74.94</v>
      </c>
      <c r="L160" s="37"/>
      <c r="M160" s="37"/>
      <c r="N160" s="37">
        <v>828.74</v>
      </c>
      <c r="O160" s="33" t="s">
        <v>283</v>
      </c>
    </row>
    <row r="161" spans="1:15" outlineLevel="1" x14ac:dyDescent="0.25">
      <c r="A161" s="45"/>
      <c r="B161" s="46"/>
      <c r="C161" s="47" t="s">
        <v>400</v>
      </c>
      <c r="D161" s="39"/>
      <c r="E161" s="40"/>
      <c r="F161" s="41"/>
      <c r="G161" s="41"/>
      <c r="H161" s="42"/>
      <c r="I161" s="43"/>
      <c r="J161" s="44">
        <f>SUBTOTAL(9,J160:J160)</f>
        <v>753.8</v>
      </c>
      <c r="K161" s="44">
        <f>SUBTOTAL(9,K160:K160)</f>
        <v>74.94</v>
      </c>
      <c r="L161" s="44">
        <f>SUBTOTAL(9,L160:L160)</f>
        <v>0</v>
      </c>
      <c r="M161" s="44">
        <f>SUBTOTAL(9,M160:M160)</f>
        <v>0</v>
      </c>
      <c r="N161" s="44">
        <f>SUBTOTAL(9,N160:N160)</f>
        <v>828.74</v>
      </c>
      <c r="O161" s="40"/>
    </row>
    <row r="162" spans="1:15" ht="33.75" outlineLevel="2" x14ac:dyDescent="0.25">
      <c r="A162" s="29">
        <v>12</v>
      </c>
      <c r="B162" s="30">
        <v>44945</v>
      </c>
      <c r="C162" s="31" t="s">
        <v>284</v>
      </c>
      <c r="D162" s="32" t="s">
        <v>121</v>
      </c>
      <c r="E162" s="33" t="s">
        <v>138</v>
      </c>
      <c r="F162" s="34">
        <v>44961.211805555555</v>
      </c>
      <c r="G162" s="34">
        <v>44966.635416666664</v>
      </c>
      <c r="H162" s="35" t="s">
        <v>97</v>
      </c>
      <c r="I162" s="36" t="s">
        <v>285</v>
      </c>
      <c r="J162" s="37">
        <v>3494.59</v>
      </c>
      <c r="K162" s="37">
        <v>86.5</v>
      </c>
      <c r="L162" s="37"/>
      <c r="M162" s="37"/>
      <c r="N162" s="37">
        <v>3581.09</v>
      </c>
      <c r="O162" s="33" t="s">
        <v>140</v>
      </c>
    </row>
    <row r="163" spans="1:15" ht="33.75" outlineLevel="2" x14ac:dyDescent="0.25">
      <c r="A163" s="20">
        <v>59</v>
      </c>
      <c r="B163" s="21">
        <v>45043</v>
      </c>
      <c r="C163" s="22" t="s">
        <v>284</v>
      </c>
      <c r="D163" s="23" t="s">
        <v>121</v>
      </c>
      <c r="E163" s="24" t="s">
        <v>25</v>
      </c>
      <c r="F163" s="25">
        <v>45062.659722222219</v>
      </c>
      <c r="G163" s="25" t="s">
        <v>26</v>
      </c>
      <c r="H163" s="26" t="s">
        <v>62</v>
      </c>
      <c r="I163" s="27" t="s">
        <v>286</v>
      </c>
      <c r="J163" s="28">
        <v>490.22</v>
      </c>
      <c r="K163" s="28">
        <v>46.57</v>
      </c>
      <c r="L163" s="28"/>
      <c r="M163" s="28"/>
      <c r="N163" s="28">
        <v>536.79000000000008</v>
      </c>
      <c r="O163" s="24" t="s">
        <v>287</v>
      </c>
    </row>
    <row r="164" spans="1:15" ht="22.5" outlineLevel="2" x14ac:dyDescent="0.25">
      <c r="A164" s="20">
        <v>60</v>
      </c>
      <c r="B164" s="21">
        <v>45043</v>
      </c>
      <c r="C164" s="22" t="s">
        <v>284</v>
      </c>
      <c r="D164" s="23" t="s">
        <v>121</v>
      </c>
      <c r="E164" s="24" t="s">
        <v>30</v>
      </c>
      <c r="F164" s="25">
        <v>45063.888888888891</v>
      </c>
      <c r="G164" s="25" t="s">
        <v>26</v>
      </c>
      <c r="H164" s="26" t="s">
        <v>27</v>
      </c>
      <c r="I164" s="27" t="s">
        <v>288</v>
      </c>
      <c r="J164" s="28">
        <v>569.9</v>
      </c>
      <c r="K164" s="28">
        <v>28.37</v>
      </c>
      <c r="L164" s="28"/>
      <c r="M164" s="28"/>
      <c r="N164" s="28">
        <v>598.27</v>
      </c>
      <c r="O164" s="24" t="s">
        <v>289</v>
      </c>
    </row>
    <row r="165" spans="1:15" ht="22.5" outlineLevel="2" x14ac:dyDescent="0.25">
      <c r="A165" s="20">
        <v>63</v>
      </c>
      <c r="B165" s="21">
        <v>45049</v>
      </c>
      <c r="C165" s="22" t="s">
        <v>284</v>
      </c>
      <c r="D165" s="23" t="s">
        <v>121</v>
      </c>
      <c r="E165" s="24" t="s">
        <v>25</v>
      </c>
      <c r="F165" s="25">
        <v>45062.243055555555</v>
      </c>
      <c r="G165" s="25" t="s">
        <v>26</v>
      </c>
      <c r="H165" s="26" t="s">
        <v>27</v>
      </c>
      <c r="I165" s="27" t="s">
        <v>290</v>
      </c>
      <c r="J165" s="28">
        <v>325</v>
      </c>
      <c r="K165" s="28">
        <v>46.57</v>
      </c>
      <c r="L165" s="28"/>
      <c r="M165" s="28"/>
      <c r="N165" s="28">
        <v>371.57</v>
      </c>
      <c r="O165" s="24" t="s">
        <v>289</v>
      </c>
    </row>
    <row r="166" spans="1:15" outlineLevel="1" x14ac:dyDescent="0.25">
      <c r="A166" s="45"/>
      <c r="B166" s="46"/>
      <c r="C166" s="47" t="s">
        <v>401</v>
      </c>
      <c r="D166" s="39"/>
      <c r="E166" s="40"/>
      <c r="F166" s="41"/>
      <c r="G166" s="41"/>
      <c r="H166" s="42"/>
      <c r="I166" s="43"/>
      <c r="J166" s="44">
        <f>SUBTOTAL(9,J162:J165)</f>
        <v>4879.71</v>
      </c>
      <c r="K166" s="44">
        <f>SUBTOTAL(9,K162:K165)</f>
        <v>208.01</v>
      </c>
      <c r="L166" s="44">
        <f>SUBTOTAL(9,L162:L165)</f>
        <v>0</v>
      </c>
      <c r="M166" s="44">
        <f>SUBTOTAL(9,M162:M165)</f>
        <v>0</v>
      </c>
      <c r="N166" s="44">
        <f>SUBTOTAL(9,N162:N165)</f>
        <v>5087.7199999999993</v>
      </c>
      <c r="O166" s="40"/>
    </row>
    <row r="167" spans="1:15" ht="22.5" outlineLevel="2" x14ac:dyDescent="0.25">
      <c r="A167" s="29">
        <v>19</v>
      </c>
      <c r="B167" s="30">
        <v>44974</v>
      </c>
      <c r="C167" s="31" t="s">
        <v>291</v>
      </c>
      <c r="D167" s="32" t="s">
        <v>121</v>
      </c>
      <c r="E167" s="33" t="s">
        <v>90</v>
      </c>
      <c r="F167" s="34">
        <v>44984.739583333336</v>
      </c>
      <c r="G167" s="34">
        <v>44986.638888888891</v>
      </c>
      <c r="H167" s="35" t="s">
        <v>292</v>
      </c>
      <c r="I167" s="36" t="s">
        <v>293</v>
      </c>
      <c r="J167" s="37">
        <v>972.85</v>
      </c>
      <c r="K167" s="37">
        <v>79.52</v>
      </c>
      <c r="L167" s="37"/>
      <c r="M167" s="37"/>
      <c r="N167" s="37">
        <v>1052.3700000000001</v>
      </c>
      <c r="O167" s="33" t="s">
        <v>93</v>
      </c>
    </row>
    <row r="168" spans="1:15" ht="22.5" outlineLevel="2" x14ac:dyDescent="0.25">
      <c r="A168" s="29">
        <v>25</v>
      </c>
      <c r="B168" s="30">
        <v>44974</v>
      </c>
      <c r="C168" s="31" t="s">
        <v>291</v>
      </c>
      <c r="D168" s="32" t="s">
        <v>121</v>
      </c>
      <c r="E168" s="33" t="s">
        <v>42</v>
      </c>
      <c r="F168" s="34">
        <v>44987.541666666664</v>
      </c>
      <c r="G168" s="34">
        <v>44989.361111111109</v>
      </c>
      <c r="H168" s="35" t="s">
        <v>62</v>
      </c>
      <c r="I168" s="36" t="s">
        <v>294</v>
      </c>
      <c r="J168" s="37">
        <v>1227.06</v>
      </c>
      <c r="K168" s="37">
        <v>74.94</v>
      </c>
      <c r="L168" s="37"/>
      <c r="M168" s="37"/>
      <c r="N168" s="37">
        <v>1302</v>
      </c>
      <c r="O168" s="33" t="s">
        <v>85</v>
      </c>
    </row>
    <row r="169" spans="1:15" ht="22.5" outlineLevel="2" x14ac:dyDescent="0.25">
      <c r="A169" s="29">
        <v>43</v>
      </c>
      <c r="B169" s="30">
        <v>45006</v>
      </c>
      <c r="C169" s="31" t="s">
        <v>291</v>
      </c>
      <c r="D169" s="32" t="s">
        <v>121</v>
      </c>
      <c r="E169" s="33" t="s">
        <v>295</v>
      </c>
      <c r="F169" s="34">
        <v>45026.229166666664</v>
      </c>
      <c r="G169" s="34" t="s">
        <v>26</v>
      </c>
      <c r="H169" s="35" t="s">
        <v>62</v>
      </c>
      <c r="I169" s="36" t="s">
        <v>296</v>
      </c>
      <c r="J169" s="37">
        <v>1656.93</v>
      </c>
      <c r="K169" s="37">
        <v>46.57</v>
      </c>
      <c r="L169" s="37"/>
      <c r="M169" s="37"/>
      <c r="N169" s="37">
        <v>1703.5</v>
      </c>
      <c r="O169" s="33" t="s">
        <v>243</v>
      </c>
    </row>
    <row r="170" spans="1:15" ht="22.5" outlineLevel="2" x14ac:dyDescent="0.25">
      <c r="A170" s="29">
        <v>45</v>
      </c>
      <c r="B170" s="30">
        <v>45006</v>
      </c>
      <c r="C170" s="31" t="s">
        <v>291</v>
      </c>
      <c r="D170" s="32" t="s">
        <v>121</v>
      </c>
      <c r="E170" s="33" t="s">
        <v>297</v>
      </c>
      <c r="F170" s="34">
        <v>45030.708333333336</v>
      </c>
      <c r="G170" s="34" t="s">
        <v>26</v>
      </c>
      <c r="H170" s="35" t="s">
        <v>57</v>
      </c>
      <c r="I170" s="36" t="s">
        <v>298</v>
      </c>
      <c r="J170" s="37">
        <v>1351.65</v>
      </c>
      <c r="K170" s="37">
        <v>33.22</v>
      </c>
      <c r="L170" s="37"/>
      <c r="M170" s="37"/>
      <c r="N170" s="37">
        <v>1384.8700000000001</v>
      </c>
      <c r="O170" s="33" t="s">
        <v>243</v>
      </c>
    </row>
    <row r="171" spans="1:15" ht="22.5" outlineLevel="2" x14ac:dyDescent="0.25">
      <c r="A171" s="29">
        <v>47</v>
      </c>
      <c r="B171" s="30">
        <v>45006</v>
      </c>
      <c r="C171" s="31" t="s">
        <v>291</v>
      </c>
      <c r="D171" s="32" t="s">
        <v>121</v>
      </c>
      <c r="E171" s="33" t="s">
        <v>36</v>
      </c>
      <c r="F171" s="34">
        <v>45041.5</v>
      </c>
      <c r="G171" s="34" t="s">
        <v>26</v>
      </c>
      <c r="H171" s="35" t="s">
        <v>299</v>
      </c>
      <c r="I171" s="36" t="s">
        <v>300</v>
      </c>
      <c r="J171" s="37">
        <v>1084.24</v>
      </c>
      <c r="K171" s="37">
        <v>46.57</v>
      </c>
      <c r="L171" s="37"/>
      <c r="M171" s="37"/>
      <c r="N171" s="37">
        <v>1130.81</v>
      </c>
      <c r="O171" s="33" t="s">
        <v>247</v>
      </c>
    </row>
    <row r="172" spans="1:15" ht="22.5" outlineLevel="2" x14ac:dyDescent="0.25">
      <c r="A172" s="29">
        <v>49</v>
      </c>
      <c r="B172" s="30">
        <v>45006</v>
      </c>
      <c r="C172" s="31" t="s">
        <v>291</v>
      </c>
      <c r="D172" s="32" t="s">
        <v>121</v>
      </c>
      <c r="E172" s="33" t="s">
        <v>39</v>
      </c>
      <c r="F172" s="34">
        <v>45046.506944444445</v>
      </c>
      <c r="G172" s="34" t="s">
        <v>26</v>
      </c>
      <c r="H172" s="35" t="s">
        <v>97</v>
      </c>
      <c r="I172" s="36" t="s">
        <v>301</v>
      </c>
      <c r="J172" s="37">
        <v>1495.9</v>
      </c>
      <c r="K172" s="37">
        <v>48.71</v>
      </c>
      <c r="L172" s="37"/>
      <c r="M172" s="37"/>
      <c r="N172" s="37">
        <v>1544.6100000000001</v>
      </c>
      <c r="O172" s="33" t="s">
        <v>247</v>
      </c>
    </row>
    <row r="173" spans="1:15" ht="33.75" outlineLevel="2" x14ac:dyDescent="0.25">
      <c r="A173" s="29">
        <v>67</v>
      </c>
      <c r="B173" s="30">
        <v>45057</v>
      </c>
      <c r="C173" s="31" t="s">
        <v>291</v>
      </c>
      <c r="D173" s="32" t="s">
        <v>121</v>
      </c>
      <c r="E173" s="33" t="s">
        <v>42</v>
      </c>
      <c r="F173" s="34">
        <v>45061.5</v>
      </c>
      <c r="G173" s="34">
        <v>45065.569444444445</v>
      </c>
      <c r="H173" s="35" t="s">
        <v>57</v>
      </c>
      <c r="I173" s="36" t="s">
        <v>302</v>
      </c>
      <c r="J173" s="37">
        <v>2258.8000000000002</v>
      </c>
      <c r="K173" s="37">
        <v>74.94</v>
      </c>
      <c r="L173" s="37"/>
      <c r="M173" s="37"/>
      <c r="N173" s="37">
        <v>2333.7400000000002</v>
      </c>
      <c r="O173" s="33" t="s">
        <v>87</v>
      </c>
    </row>
    <row r="174" spans="1:15" ht="22.5" outlineLevel="2" x14ac:dyDescent="0.25">
      <c r="A174" s="29">
        <v>107</v>
      </c>
      <c r="B174" s="30">
        <v>45120</v>
      </c>
      <c r="C174" s="31" t="s">
        <v>291</v>
      </c>
      <c r="D174" s="32" t="s">
        <v>121</v>
      </c>
      <c r="E174" s="33" t="s">
        <v>25</v>
      </c>
      <c r="F174" s="34">
        <v>45127.465277777781</v>
      </c>
      <c r="G174" s="34" t="s">
        <v>26</v>
      </c>
      <c r="H174" s="35" t="s">
        <v>303</v>
      </c>
      <c r="I174" s="36" t="s">
        <v>304</v>
      </c>
      <c r="J174" s="37">
        <v>934.89</v>
      </c>
      <c r="K174" s="37">
        <v>46.57</v>
      </c>
      <c r="L174" s="37"/>
      <c r="M174" s="37"/>
      <c r="N174" s="37">
        <v>981.46</v>
      </c>
      <c r="O174" s="33" t="s">
        <v>101</v>
      </c>
    </row>
    <row r="175" spans="1:15" ht="33.75" outlineLevel="2" x14ac:dyDescent="0.25">
      <c r="A175" s="29">
        <v>109</v>
      </c>
      <c r="B175" s="30">
        <v>45120</v>
      </c>
      <c r="C175" s="31" t="s">
        <v>291</v>
      </c>
      <c r="D175" s="32" t="s">
        <v>121</v>
      </c>
      <c r="E175" s="33" t="s">
        <v>305</v>
      </c>
      <c r="F175" s="34">
        <v>45130.350694444445</v>
      </c>
      <c r="G175" s="34">
        <v>45137.444444444445</v>
      </c>
      <c r="H175" s="35" t="s">
        <v>97</v>
      </c>
      <c r="I175" s="36" t="s">
        <v>306</v>
      </c>
      <c r="J175" s="37">
        <v>2227.39</v>
      </c>
      <c r="K175" s="37">
        <v>71.84</v>
      </c>
      <c r="L175" s="37"/>
      <c r="M175" s="37"/>
      <c r="N175" s="37">
        <v>2299.23</v>
      </c>
      <c r="O175" s="33" t="s">
        <v>307</v>
      </c>
    </row>
    <row r="176" spans="1:15" ht="22.5" outlineLevel="2" x14ac:dyDescent="0.25">
      <c r="A176" s="29">
        <v>122</v>
      </c>
      <c r="B176" s="30">
        <v>45139</v>
      </c>
      <c r="C176" s="31" t="s">
        <v>291</v>
      </c>
      <c r="D176" s="32" t="s">
        <v>121</v>
      </c>
      <c r="E176" s="33" t="s">
        <v>325</v>
      </c>
      <c r="F176" s="34">
        <v>45152.420138888891</v>
      </c>
      <c r="G176" s="34" t="s">
        <v>26</v>
      </c>
      <c r="H176" s="35" t="s">
        <v>31</v>
      </c>
      <c r="I176" s="36" t="s">
        <v>326</v>
      </c>
      <c r="J176" s="37">
        <v>1262.8</v>
      </c>
      <c r="K176" s="37">
        <v>46.57</v>
      </c>
      <c r="L176" s="37"/>
      <c r="M176" s="37"/>
      <c r="N176" s="37">
        <v>1309.3699999999999</v>
      </c>
      <c r="O176" s="33" t="s">
        <v>327</v>
      </c>
    </row>
    <row r="177" spans="1:15" ht="22.5" outlineLevel="2" x14ac:dyDescent="0.25">
      <c r="A177" s="29">
        <v>124</v>
      </c>
      <c r="B177" s="30">
        <v>45139</v>
      </c>
      <c r="C177" s="31" t="s">
        <v>291</v>
      </c>
      <c r="D177" s="32" t="s">
        <v>121</v>
      </c>
      <c r="E177" s="33" t="s">
        <v>328</v>
      </c>
      <c r="F177" s="34">
        <v>45156.604166666664</v>
      </c>
      <c r="G177" s="34" t="s">
        <v>26</v>
      </c>
      <c r="H177" s="35" t="s">
        <v>245</v>
      </c>
      <c r="I177" s="36" t="s">
        <v>329</v>
      </c>
      <c r="J177" s="37">
        <v>1085.7</v>
      </c>
      <c r="K177" s="37">
        <v>40.46</v>
      </c>
      <c r="L177" s="37"/>
      <c r="M177" s="37"/>
      <c r="N177" s="37">
        <v>1126.1600000000001</v>
      </c>
      <c r="O177" s="33" t="s">
        <v>327</v>
      </c>
    </row>
    <row r="178" spans="1:15" ht="22.5" outlineLevel="2" x14ac:dyDescent="0.25">
      <c r="A178" s="29">
        <v>128</v>
      </c>
      <c r="B178" s="30">
        <v>45140</v>
      </c>
      <c r="C178" s="31" t="s">
        <v>291</v>
      </c>
      <c r="D178" s="32" t="s">
        <v>121</v>
      </c>
      <c r="E178" s="33" t="s">
        <v>90</v>
      </c>
      <c r="F178" s="34">
        <v>45145.586805555555</v>
      </c>
      <c r="G178" s="34">
        <v>45146.680555555555</v>
      </c>
      <c r="H178" s="35" t="s">
        <v>62</v>
      </c>
      <c r="I178" s="36" t="s">
        <v>334</v>
      </c>
      <c r="J178" s="37">
        <v>1868.67</v>
      </c>
      <c r="K178" s="37">
        <v>79.52</v>
      </c>
      <c r="L178" s="37"/>
      <c r="M178" s="37"/>
      <c r="N178" s="37">
        <v>1948.19</v>
      </c>
      <c r="O178" s="33" t="s">
        <v>335</v>
      </c>
    </row>
    <row r="179" spans="1:15" ht="22.5" outlineLevel="2" x14ac:dyDescent="0.25">
      <c r="A179" s="20">
        <v>136</v>
      </c>
      <c r="B179" s="21">
        <v>45149</v>
      </c>
      <c r="C179" s="22" t="s">
        <v>291</v>
      </c>
      <c r="D179" s="23" t="s">
        <v>121</v>
      </c>
      <c r="E179" s="24" t="s">
        <v>345</v>
      </c>
      <c r="F179" s="25">
        <v>45166.756944444445</v>
      </c>
      <c r="G179" s="25">
        <v>45169.510416666664</v>
      </c>
      <c r="H179" s="26" t="s">
        <v>62</v>
      </c>
      <c r="I179" s="27" t="s">
        <v>346</v>
      </c>
      <c r="J179" s="28">
        <v>1023.36</v>
      </c>
      <c r="K179" s="28">
        <v>97.4</v>
      </c>
      <c r="L179" s="28"/>
      <c r="M179" s="28"/>
      <c r="N179" s="28">
        <v>1120.76</v>
      </c>
      <c r="O179" s="24" t="s">
        <v>347</v>
      </c>
    </row>
    <row r="180" spans="1:15" outlineLevel="1" x14ac:dyDescent="0.25">
      <c r="A180" s="45"/>
      <c r="B180" s="46"/>
      <c r="C180" s="47" t="s">
        <v>366</v>
      </c>
      <c r="D180" s="39"/>
      <c r="E180" s="40"/>
      <c r="F180" s="41"/>
      <c r="G180" s="41"/>
      <c r="H180" s="42"/>
      <c r="I180" s="43"/>
      <c r="J180" s="44">
        <f>SUBTOTAL(9,J167:J179)</f>
        <v>18450.239999999998</v>
      </c>
      <c r="K180" s="44">
        <f>SUBTOTAL(9,K167:K179)</f>
        <v>786.83</v>
      </c>
      <c r="L180" s="44">
        <f>SUBTOTAL(9,L167:L179)</f>
        <v>0</v>
      </c>
      <c r="M180" s="44">
        <f>SUBTOTAL(9,M167:M179)</f>
        <v>0</v>
      </c>
      <c r="N180" s="44">
        <f>SUBTOTAL(9,N167:N179)</f>
        <v>19237.069999999996</v>
      </c>
      <c r="O180" s="40"/>
    </row>
    <row r="181" spans="1:15" ht="22.5" outlineLevel="2" x14ac:dyDescent="0.25">
      <c r="A181" s="29">
        <v>55</v>
      </c>
      <c r="B181" s="30">
        <v>45028</v>
      </c>
      <c r="C181" s="31" t="s">
        <v>308</v>
      </c>
      <c r="D181" s="32" t="s">
        <v>121</v>
      </c>
      <c r="E181" s="33" t="s">
        <v>79</v>
      </c>
      <c r="F181" s="34">
        <v>45035.684027777781</v>
      </c>
      <c r="G181" s="34" t="s">
        <v>26</v>
      </c>
      <c r="H181" s="35" t="s">
        <v>62</v>
      </c>
      <c r="I181" s="36" t="s">
        <v>309</v>
      </c>
      <c r="J181" s="37">
        <v>662.05</v>
      </c>
      <c r="K181" s="37">
        <v>32.950000000000003</v>
      </c>
      <c r="L181" s="37"/>
      <c r="M181" s="37"/>
      <c r="N181" s="37">
        <v>695</v>
      </c>
      <c r="O181" s="33" t="s">
        <v>310</v>
      </c>
    </row>
    <row r="182" spans="1:15" ht="22.5" outlineLevel="2" x14ac:dyDescent="0.25">
      <c r="A182" s="20">
        <v>134</v>
      </c>
      <c r="B182" s="21">
        <v>45146</v>
      </c>
      <c r="C182" s="22" t="s">
        <v>308</v>
      </c>
      <c r="D182" s="23" t="s">
        <v>121</v>
      </c>
      <c r="E182" s="24" t="s">
        <v>79</v>
      </c>
      <c r="F182" s="25">
        <v>45148.680555555555</v>
      </c>
      <c r="G182" s="25" t="s">
        <v>26</v>
      </c>
      <c r="H182" s="26" t="s">
        <v>83</v>
      </c>
      <c r="I182" s="27" t="s">
        <v>340</v>
      </c>
      <c r="J182" s="28">
        <v>2274.33</v>
      </c>
      <c r="K182" s="28">
        <v>32.950000000000003</v>
      </c>
      <c r="L182" s="28"/>
      <c r="M182" s="28"/>
      <c r="N182" s="28">
        <v>2307.2799999999997</v>
      </c>
      <c r="O182" s="24" t="s">
        <v>341</v>
      </c>
    </row>
    <row r="183" spans="1:15" outlineLevel="1" x14ac:dyDescent="0.25">
      <c r="A183" s="45"/>
      <c r="B183" s="46"/>
      <c r="C183" s="47" t="s">
        <v>367</v>
      </c>
      <c r="D183" s="39"/>
      <c r="E183" s="40"/>
      <c r="F183" s="41"/>
      <c r="G183" s="41"/>
      <c r="H183" s="42"/>
      <c r="I183" s="43"/>
      <c r="J183" s="44">
        <f>SUBTOTAL(9,J181:J182)</f>
        <v>2936.38</v>
      </c>
      <c r="K183" s="44">
        <f>SUBTOTAL(9,K181:K182)</f>
        <v>65.900000000000006</v>
      </c>
      <c r="L183" s="44">
        <f>SUBTOTAL(9,L181:L182)</f>
        <v>0</v>
      </c>
      <c r="M183" s="44">
        <f>SUBTOTAL(9,M181:M182)</f>
        <v>0</v>
      </c>
      <c r="N183" s="44">
        <f>SUBTOTAL(9,N181:N182)</f>
        <v>3002.2799999999997</v>
      </c>
      <c r="O183" s="40"/>
    </row>
    <row r="184" spans="1:15" ht="22.5" outlineLevel="2" x14ac:dyDescent="0.25">
      <c r="A184" s="29">
        <v>75</v>
      </c>
      <c r="B184" s="30">
        <v>45071</v>
      </c>
      <c r="C184" s="31" t="s">
        <v>311</v>
      </c>
      <c r="D184" s="32" t="s">
        <v>127</v>
      </c>
      <c r="E184" s="33" t="s">
        <v>25</v>
      </c>
      <c r="F184" s="34">
        <v>45090.493055555555</v>
      </c>
      <c r="G184" s="34" t="s">
        <v>26</v>
      </c>
      <c r="H184" s="35" t="s">
        <v>27</v>
      </c>
      <c r="I184" s="36" t="s">
        <v>278</v>
      </c>
      <c r="J184" s="37">
        <v>561.9</v>
      </c>
      <c r="K184" s="37">
        <v>46.57</v>
      </c>
      <c r="L184" s="37"/>
      <c r="M184" s="37"/>
      <c r="N184" s="37">
        <v>608.47</v>
      </c>
      <c r="O184" s="33" t="s">
        <v>34</v>
      </c>
    </row>
    <row r="185" spans="1:15" ht="22.5" outlineLevel="2" x14ac:dyDescent="0.25">
      <c r="A185" s="29">
        <v>78</v>
      </c>
      <c r="B185" s="30">
        <v>45071</v>
      </c>
      <c r="C185" s="31" t="s">
        <v>311</v>
      </c>
      <c r="D185" s="32" t="s">
        <v>127</v>
      </c>
      <c r="E185" s="33" t="s">
        <v>30</v>
      </c>
      <c r="F185" s="34">
        <v>45093.854166666664</v>
      </c>
      <c r="G185" s="34" t="s">
        <v>26</v>
      </c>
      <c r="H185" s="35" t="s">
        <v>31</v>
      </c>
      <c r="I185" s="36" t="s">
        <v>279</v>
      </c>
      <c r="J185" s="37">
        <v>294.89999999999998</v>
      </c>
      <c r="K185" s="37">
        <v>28.37</v>
      </c>
      <c r="L185" s="37"/>
      <c r="M185" s="37"/>
      <c r="N185" s="37">
        <v>323.27</v>
      </c>
      <c r="O185" s="33" t="s">
        <v>34</v>
      </c>
    </row>
    <row r="186" spans="1:15" outlineLevel="1" x14ac:dyDescent="0.25">
      <c r="A186" s="45"/>
      <c r="B186" s="46"/>
      <c r="C186" s="47" t="s">
        <v>402</v>
      </c>
      <c r="D186" s="39"/>
      <c r="E186" s="40"/>
      <c r="F186" s="41"/>
      <c r="G186" s="41"/>
      <c r="H186" s="42"/>
      <c r="I186" s="43"/>
      <c r="J186" s="44">
        <f>SUBTOTAL(9,J184:J185)</f>
        <v>856.8</v>
      </c>
      <c r="K186" s="44">
        <f>SUBTOTAL(9,K184:K185)</f>
        <v>74.94</v>
      </c>
      <c r="L186" s="44">
        <f>SUBTOTAL(9,L184:L185)</f>
        <v>0</v>
      </c>
      <c r="M186" s="44">
        <f>SUBTOTAL(9,M184:M185)</f>
        <v>0</v>
      </c>
      <c r="N186" s="44">
        <f>SUBTOTAL(9,N184:N185)</f>
        <v>931.74</v>
      </c>
      <c r="O186" s="40"/>
    </row>
    <row r="187" spans="1:15" ht="22.5" outlineLevel="2" x14ac:dyDescent="0.25">
      <c r="A187" s="29">
        <v>20</v>
      </c>
      <c r="B187" s="30">
        <v>44974</v>
      </c>
      <c r="C187" s="31" t="s">
        <v>312</v>
      </c>
      <c r="D187" s="32" t="s">
        <v>121</v>
      </c>
      <c r="E187" s="33" t="s">
        <v>90</v>
      </c>
      <c r="F187" s="34">
        <v>44984.739583333336</v>
      </c>
      <c r="G187" s="34">
        <v>44986.638888888891</v>
      </c>
      <c r="H187" s="35" t="s">
        <v>313</v>
      </c>
      <c r="I187" s="36" t="s">
        <v>293</v>
      </c>
      <c r="J187" s="37">
        <v>972.85</v>
      </c>
      <c r="K187" s="37">
        <v>79.52</v>
      </c>
      <c r="L187" s="37"/>
      <c r="M187" s="37"/>
      <c r="N187" s="37">
        <v>1052.3700000000001</v>
      </c>
      <c r="O187" s="33" t="s">
        <v>93</v>
      </c>
    </row>
    <row r="188" spans="1:15" ht="22.5" outlineLevel="2" x14ac:dyDescent="0.25">
      <c r="A188" s="20">
        <v>26</v>
      </c>
      <c r="B188" s="21">
        <v>44974</v>
      </c>
      <c r="C188" s="22" t="s">
        <v>312</v>
      </c>
      <c r="D188" s="23" t="s">
        <v>121</v>
      </c>
      <c r="E188" s="24" t="s">
        <v>42</v>
      </c>
      <c r="F188" s="25">
        <v>44987.541666666664</v>
      </c>
      <c r="G188" s="25">
        <v>44989.361111111109</v>
      </c>
      <c r="H188" s="26" t="s">
        <v>83</v>
      </c>
      <c r="I188" s="27" t="s">
        <v>314</v>
      </c>
      <c r="J188" s="28">
        <v>1463.96</v>
      </c>
      <c r="K188" s="28">
        <v>74.94</v>
      </c>
      <c r="L188" s="28"/>
      <c r="M188" s="28"/>
      <c r="N188" s="28">
        <v>1538.9</v>
      </c>
      <c r="O188" s="24" t="s">
        <v>85</v>
      </c>
    </row>
    <row r="189" spans="1:15" ht="22.5" outlineLevel="2" x14ac:dyDescent="0.25">
      <c r="A189" s="20">
        <v>42</v>
      </c>
      <c r="B189" s="21">
        <v>45006</v>
      </c>
      <c r="C189" s="22" t="s">
        <v>312</v>
      </c>
      <c r="D189" s="23" t="s">
        <v>121</v>
      </c>
      <c r="E189" s="24" t="s">
        <v>295</v>
      </c>
      <c r="F189" s="25">
        <v>45026.229166666664</v>
      </c>
      <c r="G189" s="25" t="s">
        <v>26</v>
      </c>
      <c r="H189" s="26" t="s">
        <v>62</v>
      </c>
      <c r="I189" s="27" t="s">
        <v>296</v>
      </c>
      <c r="J189" s="28">
        <v>1656.93</v>
      </c>
      <c r="K189" s="28">
        <v>46.57</v>
      </c>
      <c r="L189" s="28"/>
      <c r="M189" s="28"/>
      <c r="N189" s="28">
        <v>1703.5</v>
      </c>
      <c r="O189" s="24" t="s">
        <v>243</v>
      </c>
    </row>
    <row r="190" spans="1:15" ht="22.5" outlineLevel="2" x14ac:dyDescent="0.25">
      <c r="A190" s="29">
        <v>44</v>
      </c>
      <c r="B190" s="30">
        <v>45006</v>
      </c>
      <c r="C190" s="31" t="s">
        <v>312</v>
      </c>
      <c r="D190" s="32" t="s">
        <v>121</v>
      </c>
      <c r="E190" s="33" t="s">
        <v>297</v>
      </c>
      <c r="F190" s="34">
        <v>45030.708333333336</v>
      </c>
      <c r="G190" s="34" t="s">
        <v>26</v>
      </c>
      <c r="H190" s="35" t="s">
        <v>27</v>
      </c>
      <c r="I190" s="36" t="s">
        <v>298</v>
      </c>
      <c r="J190" s="37">
        <v>1351.65</v>
      </c>
      <c r="K190" s="37">
        <v>33.22</v>
      </c>
      <c r="L190" s="37"/>
      <c r="M190" s="37"/>
      <c r="N190" s="37">
        <v>1384.8700000000001</v>
      </c>
      <c r="O190" s="33" t="s">
        <v>243</v>
      </c>
    </row>
    <row r="191" spans="1:15" ht="22.5" outlineLevel="2" x14ac:dyDescent="0.25">
      <c r="A191" s="29">
        <v>46</v>
      </c>
      <c r="B191" s="30">
        <v>45006</v>
      </c>
      <c r="C191" s="31" t="s">
        <v>312</v>
      </c>
      <c r="D191" s="32" t="s">
        <v>121</v>
      </c>
      <c r="E191" s="33" t="s">
        <v>36</v>
      </c>
      <c r="F191" s="34">
        <v>45041.5</v>
      </c>
      <c r="G191" s="34" t="s">
        <v>26</v>
      </c>
      <c r="H191" s="35" t="s">
        <v>303</v>
      </c>
      <c r="I191" s="36" t="s">
        <v>300</v>
      </c>
      <c r="J191" s="37">
        <v>1084.24</v>
      </c>
      <c r="K191" s="37">
        <v>46.57</v>
      </c>
      <c r="L191" s="37"/>
      <c r="M191" s="37"/>
      <c r="N191" s="37">
        <v>1130.81</v>
      </c>
      <c r="O191" s="33" t="s">
        <v>247</v>
      </c>
    </row>
    <row r="192" spans="1:15" ht="22.5" outlineLevel="2" x14ac:dyDescent="0.25">
      <c r="A192" s="20">
        <v>48</v>
      </c>
      <c r="B192" s="21">
        <v>45006</v>
      </c>
      <c r="C192" s="22" t="s">
        <v>312</v>
      </c>
      <c r="D192" s="23" t="s">
        <v>121</v>
      </c>
      <c r="E192" s="24" t="s">
        <v>39</v>
      </c>
      <c r="F192" s="25">
        <v>45046.506944444445</v>
      </c>
      <c r="G192" s="25" t="s">
        <v>26</v>
      </c>
      <c r="H192" s="26" t="s">
        <v>31</v>
      </c>
      <c r="I192" s="27" t="s">
        <v>301</v>
      </c>
      <c r="J192" s="28">
        <v>1495.9</v>
      </c>
      <c r="K192" s="28">
        <v>48.71</v>
      </c>
      <c r="L192" s="28"/>
      <c r="M192" s="28"/>
      <c r="N192" s="28">
        <v>1544.6100000000001</v>
      </c>
      <c r="O192" s="24" t="s">
        <v>247</v>
      </c>
    </row>
    <row r="193" spans="1:15" ht="33.75" outlineLevel="2" x14ac:dyDescent="0.25">
      <c r="A193" s="20">
        <v>68</v>
      </c>
      <c r="B193" s="21">
        <v>45057</v>
      </c>
      <c r="C193" s="22" t="s">
        <v>312</v>
      </c>
      <c r="D193" s="23" t="s">
        <v>121</v>
      </c>
      <c r="E193" s="24" t="s">
        <v>42</v>
      </c>
      <c r="F193" s="25">
        <v>45061.5</v>
      </c>
      <c r="G193" s="25">
        <v>45065.569444444445</v>
      </c>
      <c r="H193" s="26" t="s">
        <v>303</v>
      </c>
      <c r="I193" s="27" t="s">
        <v>302</v>
      </c>
      <c r="J193" s="28">
        <v>2258.8000000000002</v>
      </c>
      <c r="K193" s="28">
        <v>74.94</v>
      </c>
      <c r="L193" s="28"/>
      <c r="M193" s="28"/>
      <c r="N193" s="28">
        <v>2333.7400000000002</v>
      </c>
      <c r="O193" s="24" t="s">
        <v>87</v>
      </c>
    </row>
    <row r="194" spans="1:15" ht="22.5" outlineLevel="2" x14ac:dyDescent="0.25">
      <c r="A194" s="29">
        <v>106</v>
      </c>
      <c r="B194" s="30">
        <v>45120</v>
      </c>
      <c r="C194" s="31" t="s">
        <v>312</v>
      </c>
      <c r="D194" s="32" t="s">
        <v>121</v>
      </c>
      <c r="E194" s="33" t="s">
        <v>25</v>
      </c>
      <c r="F194" s="34">
        <v>45127.465277777781</v>
      </c>
      <c r="G194" s="34" t="s">
        <v>26</v>
      </c>
      <c r="H194" s="35" t="s">
        <v>57</v>
      </c>
      <c r="I194" s="36" t="s">
        <v>304</v>
      </c>
      <c r="J194" s="37">
        <v>934.89</v>
      </c>
      <c r="K194" s="37">
        <v>46.57</v>
      </c>
      <c r="L194" s="37"/>
      <c r="M194" s="37"/>
      <c r="N194" s="37">
        <v>981.46</v>
      </c>
      <c r="O194" s="33" t="s">
        <v>101</v>
      </c>
    </row>
    <row r="195" spans="1:15" ht="33.75" outlineLevel="2" x14ac:dyDescent="0.25">
      <c r="A195" s="29">
        <v>108</v>
      </c>
      <c r="B195" s="30">
        <v>45120</v>
      </c>
      <c r="C195" s="31" t="s">
        <v>312</v>
      </c>
      <c r="D195" s="32" t="s">
        <v>121</v>
      </c>
      <c r="E195" s="33" t="s">
        <v>305</v>
      </c>
      <c r="F195" s="34">
        <v>45130.350694444445</v>
      </c>
      <c r="G195" s="34">
        <v>45137.444444444445</v>
      </c>
      <c r="H195" s="35" t="s">
        <v>31</v>
      </c>
      <c r="I195" s="36" t="s">
        <v>306</v>
      </c>
      <c r="J195" s="37">
        <v>2227.39</v>
      </c>
      <c r="K195" s="37">
        <v>71.84</v>
      </c>
      <c r="L195" s="37"/>
      <c r="M195" s="37"/>
      <c r="N195" s="37">
        <v>2299.23</v>
      </c>
      <c r="O195" s="33" t="s">
        <v>307</v>
      </c>
    </row>
    <row r="196" spans="1:15" ht="22.5" outlineLevel="2" x14ac:dyDescent="0.25">
      <c r="A196" s="20">
        <v>123</v>
      </c>
      <c r="B196" s="21">
        <v>45139</v>
      </c>
      <c r="C196" s="22" t="s">
        <v>312</v>
      </c>
      <c r="D196" s="23" t="s">
        <v>121</v>
      </c>
      <c r="E196" s="24" t="s">
        <v>325</v>
      </c>
      <c r="F196" s="25">
        <v>45152.420138888891</v>
      </c>
      <c r="G196" s="25" t="s">
        <v>26</v>
      </c>
      <c r="H196" s="26" t="s">
        <v>97</v>
      </c>
      <c r="I196" s="27" t="s">
        <v>326</v>
      </c>
      <c r="J196" s="28">
        <v>1262.8</v>
      </c>
      <c r="K196" s="28">
        <v>46.57</v>
      </c>
      <c r="L196" s="28"/>
      <c r="M196" s="28"/>
      <c r="N196" s="28">
        <v>1309.3699999999999</v>
      </c>
      <c r="O196" s="24" t="s">
        <v>327</v>
      </c>
    </row>
    <row r="197" spans="1:15" ht="22.5" outlineLevel="2" x14ac:dyDescent="0.25">
      <c r="A197" s="20">
        <v>125</v>
      </c>
      <c r="B197" s="21">
        <v>45139</v>
      </c>
      <c r="C197" s="22" t="s">
        <v>312</v>
      </c>
      <c r="D197" s="23" t="s">
        <v>121</v>
      </c>
      <c r="E197" s="24" t="s">
        <v>328</v>
      </c>
      <c r="F197" s="25">
        <v>45156.604166666664</v>
      </c>
      <c r="G197" s="25" t="s">
        <v>26</v>
      </c>
      <c r="H197" s="26" t="s">
        <v>330</v>
      </c>
      <c r="I197" s="27" t="s">
        <v>329</v>
      </c>
      <c r="J197" s="28">
        <v>1085.7</v>
      </c>
      <c r="K197" s="28">
        <v>40.46</v>
      </c>
      <c r="L197" s="28"/>
      <c r="M197" s="28"/>
      <c r="N197" s="28">
        <v>1126.1600000000001</v>
      </c>
      <c r="O197" s="24" t="s">
        <v>327</v>
      </c>
    </row>
    <row r="198" spans="1:15" ht="22.5" outlineLevel="2" x14ac:dyDescent="0.25">
      <c r="A198" s="29">
        <v>137</v>
      </c>
      <c r="B198" s="30">
        <v>45149</v>
      </c>
      <c r="C198" s="31" t="s">
        <v>312</v>
      </c>
      <c r="D198" s="32" t="s">
        <v>121</v>
      </c>
      <c r="E198" s="33" t="s">
        <v>345</v>
      </c>
      <c r="F198" s="34">
        <v>45166.756944444445</v>
      </c>
      <c r="G198" s="34">
        <v>45169.510416666664</v>
      </c>
      <c r="H198" s="35" t="s">
        <v>62</v>
      </c>
      <c r="I198" s="36" t="s">
        <v>346</v>
      </c>
      <c r="J198" s="37">
        <v>1023.36</v>
      </c>
      <c r="K198" s="37">
        <v>97.4</v>
      </c>
      <c r="L198" s="37"/>
      <c r="M198" s="37"/>
      <c r="N198" s="37">
        <v>1120.76</v>
      </c>
      <c r="O198" s="33" t="s">
        <v>347</v>
      </c>
    </row>
    <row r="199" spans="1:15" outlineLevel="1" x14ac:dyDescent="0.25">
      <c r="A199" s="45"/>
      <c r="B199" s="46"/>
      <c r="C199" s="47" t="s">
        <v>368</v>
      </c>
      <c r="D199" s="39"/>
      <c r="E199" s="40"/>
      <c r="F199" s="41"/>
      <c r="G199" s="41"/>
      <c r="H199" s="42"/>
      <c r="I199" s="43"/>
      <c r="J199" s="44">
        <f>SUBTOTAL(9,J187:J198)</f>
        <v>16818.469999999998</v>
      </c>
      <c r="K199" s="44">
        <f>SUBTOTAL(9,K187:K198)</f>
        <v>707.31000000000006</v>
      </c>
      <c r="L199" s="44">
        <f>SUBTOTAL(9,L187:L198)</f>
        <v>0</v>
      </c>
      <c r="M199" s="44">
        <f>SUBTOTAL(9,M187:M198)</f>
        <v>0</v>
      </c>
      <c r="N199" s="44">
        <f>SUBTOTAL(9,N187:N198)</f>
        <v>17525.78</v>
      </c>
      <c r="O199" s="40"/>
    </row>
    <row r="200" spans="1:15" x14ac:dyDescent="0.25">
      <c r="A200" s="45"/>
      <c r="B200" s="46"/>
      <c r="C200" s="47" t="s">
        <v>14</v>
      </c>
      <c r="D200" s="39"/>
      <c r="E200" s="40"/>
      <c r="F200" s="41"/>
      <c r="G200" s="41"/>
      <c r="H200" s="42"/>
      <c r="I200" s="43"/>
      <c r="J200" s="44">
        <f>SUBTOTAL(9,J69:J198)</f>
        <v>133059.70999999996</v>
      </c>
      <c r="K200" s="44">
        <f>SUBTOTAL(9,K69:K198)</f>
        <v>5854.7299999999959</v>
      </c>
      <c r="L200" s="44">
        <f>SUBTOTAL(9,L69:L198)</f>
        <v>130</v>
      </c>
      <c r="M200" s="44">
        <f>SUBTOTAL(9,M69:M198)</f>
        <v>0</v>
      </c>
      <c r="N200" s="44">
        <f>SUBTOTAL(9,N69:N198)</f>
        <v>139044.44</v>
      </c>
      <c r="O200" s="40"/>
    </row>
    <row r="203" spans="1:15" x14ac:dyDescent="0.25">
      <c r="A203" s="16" t="s">
        <v>22</v>
      </c>
      <c r="B203" s="16"/>
      <c r="C203" s="16"/>
      <c r="D203" s="16"/>
      <c r="E203" s="16"/>
      <c r="F203" s="16"/>
    </row>
    <row r="204" spans="1:15" x14ac:dyDescent="0.25">
      <c r="A204" s="9"/>
      <c r="B204" s="15"/>
      <c r="C204" s="10"/>
      <c r="D204" s="10"/>
      <c r="E204" s="11" t="s">
        <v>13</v>
      </c>
      <c r="F204" s="12">
        <f>N63</f>
        <v>53258.42</v>
      </c>
    </row>
    <row r="205" spans="1:15" x14ac:dyDescent="0.25">
      <c r="A205" s="9"/>
      <c r="B205" s="15"/>
      <c r="C205" s="10"/>
      <c r="D205" s="10"/>
      <c r="E205" s="11" t="s">
        <v>14</v>
      </c>
      <c r="F205" s="12">
        <f>N200</f>
        <v>139044.44</v>
      </c>
    </row>
    <row r="206" spans="1:15" x14ac:dyDescent="0.25">
      <c r="A206" s="9"/>
      <c r="B206" s="15"/>
      <c r="C206" s="10"/>
      <c r="D206" s="10"/>
      <c r="E206" s="11" t="s">
        <v>15</v>
      </c>
      <c r="F206" s="12">
        <f>SUM(F204:F205)</f>
        <v>192302.86</v>
      </c>
    </row>
    <row r="208" spans="1:15" x14ac:dyDescent="0.25">
      <c r="A208" s="13" t="s">
        <v>355</v>
      </c>
      <c r="B208" s="13"/>
    </row>
  </sheetData>
  <sortState ref="A54:O151">
    <sortCondition ref="C53"/>
  </sortState>
  <mergeCells count="4">
    <mergeCell ref="A2:O2"/>
    <mergeCell ref="A3:O3"/>
    <mergeCell ref="A66:O66"/>
    <mergeCell ref="A203:F203"/>
  </mergeCells>
  <conditionalFormatting sqref="A64:M65">
    <cfRule type="expression" dxfId="6" priority="9">
      <formula>OR(#REF!="",AND(#REF!&lt;&gt;"",#REF!=""))</formula>
    </cfRule>
  </conditionalFormatting>
  <conditionalFormatting sqref="A64:M65">
    <cfRule type="expression" priority="10">
      <formula>OR(#REF!="",AND(#REF!&lt;&gt;"",#REF!=""))</formula>
    </cfRule>
  </conditionalFormatting>
  <conditionalFormatting sqref="O64:O65">
    <cfRule type="expression" dxfId="5" priority="7">
      <formula>OR(#REF!="",AND(#REF!&lt;&gt;"",#REF!=""))</formula>
    </cfRule>
  </conditionalFormatting>
  <conditionalFormatting sqref="O64:O65">
    <cfRule type="expression" priority="8">
      <formula>OR(#REF!="",AND(#REF!&lt;&gt;"",#REF!=""))</formula>
    </cfRule>
  </conditionalFormatting>
  <conditionalFormatting sqref="A204:E206">
    <cfRule type="expression" dxfId="4" priority="5">
      <formula>OR(#REF!="",AND(#REF!&lt;&gt;"",#REF!=""))</formula>
    </cfRule>
  </conditionalFormatting>
  <conditionalFormatting sqref="A204:E206">
    <cfRule type="expression" priority="6">
      <formula>OR(#REF!="",AND(#REF!&lt;&gt;"",#REF!=""))</formula>
    </cfRule>
  </conditionalFormatting>
  <conditionalFormatting sqref="F206 F204">
    <cfRule type="expression" dxfId="3" priority="3">
      <formula>OR(#REF!="",AND(#REF!&lt;&gt;"",#REF!=""))</formula>
    </cfRule>
  </conditionalFormatting>
  <conditionalFormatting sqref="F206 F204">
    <cfRule type="expression" priority="4">
      <formula>OR(#REF!="",AND(#REF!&lt;&gt;"",#REF!=""))</formula>
    </cfRule>
  </conditionalFormatting>
  <conditionalFormatting sqref="F205">
    <cfRule type="expression" dxfId="2" priority="1">
      <formula>OR(#REF!="",AND(#REF!&lt;&gt;"",#REF!=""))</formula>
    </cfRule>
  </conditionalFormatting>
  <conditionalFormatting sqref="F205">
    <cfRule type="expression" priority="2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69" fitToHeight="0" orientation="landscape" horizontalDpi="4294967295" verticalDpi="4294967295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'[Controle de Diárias 2023.xlsx]Dados'!#REF!</xm:f>
          </x14:formula1>
          <xm:sqref>C157:C158 C55 C6:C12 C14 C16 C18 C20:C21 C23:C29 C31:C33 C35:C37 C39:C40 C42:C43 C45:C51 C53 C69 C71:C72 C74:C75 C77:C78 C80 C82:C83 C85 C87 C89:C93 C95 C97:C99 C101:C102 C104 C106 C108 C110:C111 C113:C114 C116:C117 C119 C121 C123:C124 C126 C128:C135 C137:C138 C140:C144 C146:C155 C169:C179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AGO</vt:lpstr>
      <vt:lpstr>Acumulado2023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</dc:creator>
  <cp:lastModifiedBy>Isabella</cp:lastModifiedBy>
  <cp:lastPrinted>2023-12-01T16:52:06Z</cp:lastPrinted>
  <dcterms:created xsi:type="dcterms:W3CDTF">2020-03-24T12:06:26Z</dcterms:created>
  <dcterms:modified xsi:type="dcterms:W3CDTF">2023-12-01T16:52:27Z</dcterms:modified>
</cp:coreProperties>
</file>