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4\"/>
    </mc:Choice>
  </mc:AlternateContent>
  <bookViews>
    <workbookView xWindow="0" yWindow="0" windowWidth="20490" windowHeight="7650"/>
  </bookViews>
  <sheets>
    <sheet name="JAN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 l="1"/>
  <c r="F21" i="9"/>
  <c r="K17" i="9"/>
  <c r="N16" i="9"/>
  <c r="M16" i="9"/>
  <c r="L16" i="9"/>
  <c r="K16" i="9"/>
  <c r="J16" i="9"/>
  <c r="N14" i="9"/>
  <c r="N17" i="9" s="1"/>
  <c r="M14" i="9"/>
  <c r="M17" i="9" s="1"/>
  <c r="L14" i="9"/>
  <c r="L17" i="9" s="1"/>
  <c r="K14" i="9"/>
  <c r="J14" i="9"/>
  <c r="J17" i="9" s="1"/>
  <c r="N8" i="9"/>
  <c r="M8" i="9"/>
  <c r="L8" i="9"/>
  <c r="K8" i="9"/>
  <c r="J8" i="9"/>
  <c r="N7" i="9"/>
  <c r="M7" i="9"/>
  <c r="L7" i="9"/>
  <c r="K7" i="9"/>
  <c r="J7" i="9"/>
  <c r="F23" i="9" l="1"/>
</calcChain>
</file>

<file path=xl/sharedStrings.xml><?xml version="1.0" encoding="utf-8"?>
<sst xmlns="http://schemas.openxmlformats.org/spreadsheetml/2006/main" count="61" uniqueCount="43">
  <si>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</si>
  <si>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</si>
  <si>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</si>
  <si>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</si>
  <si>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</si>
  <si>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</si>
  <si>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</si>
  <si>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</si>
  <si>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</si>
  <si>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</si>
  <si>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</si>
  <si>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</si>
  <si>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</si>
  <si>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</si>
  <si>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</si>
  <si>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</si>
  <si>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</si>
  <si>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</si>
  <si>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</si>
  <si>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</si>
  <si>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</si>
  <si>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Pedro Schultz Fonseca Baptista</t>
  </si>
  <si>
    <t>Empregado</t>
  </si>
  <si>
    <t>Florianópolis &lt;-&gt; Brasília</t>
  </si>
  <si>
    <t>Latam</t>
  </si>
  <si>
    <t>IYRDCZ</t>
  </si>
  <si>
    <t xml:space="preserve">1953/2024 - Convocação para Plenária do CAU/BR </t>
  </si>
  <si>
    <t>Patricia Dalmina De Oliveira</t>
  </si>
  <si>
    <t>Conselheiro</t>
  </si>
  <si>
    <t>Chapecó &lt;-&gt; Florianópolis</t>
  </si>
  <si>
    <t>Azul</t>
  </si>
  <si>
    <t>GGIKQC</t>
  </si>
  <si>
    <t>11/01 13h30 18h - Evento de Capacitação – Conselheiros Titulares e Suplentes e Membros do CEAU-CAU/SC</t>
  </si>
  <si>
    <t>Carlos Alberto Barbosa De Souza</t>
  </si>
  <si>
    <t xml:space="preserve"> Latam </t>
  </si>
  <si>
    <t>SFLHSY</t>
  </si>
  <si>
    <t>21/02 09h30 18h - Onboarding Presidentes CAU/UF - Gestão 2024-2026;
22/02 09h30 18h - 36º Fórum de Presidentes;
23/02 - 47ª Reunião Plenária Ampliada</t>
  </si>
  <si>
    <t>Pedro Schultz Fonseca Baptista Total</t>
  </si>
  <si>
    <t>Carlos Alberto Barbosa De Souza Total</t>
  </si>
  <si>
    <t>Patricia Dalmina De Oliveira Total</t>
  </si>
  <si>
    <t xml:space="preserve">Publicado em 10/04/2024 </t>
  </si>
  <si>
    <t>RESUMO DE JANEIRO</t>
  </si>
  <si>
    <t>PASSAGENS AÉREAS -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</si>
</sst>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166" fontId="5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0" fontId="4" fillId="4" borderId="1" xfId="0" applyFont="1" applyFill="1" applyBorder="1" applyAlignment="1">
      <alignment vertical="center"/>
    </xf>
    <xf numFmtId="166" fontId="4" fillId="4" borderId="1" xfId="1" applyNumberFormat="1" applyFont="1" applyFill="1" applyBorder="1" applyAlignment="1">
      <alignment horizontal="center" vertical="center"/>
    </xf>
    <xf numFmtId="44" fontId="4" fillId="4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44" fontId="5" fillId="0" borderId="5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right" vertical="center"/>
    </xf>
    <xf numFmtId="165" fontId="4" fillId="4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0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9526</xdr:rowOff>
    </xdr:from>
    <xdr:to>
      <xdr:col>4</xdr:col>
      <xdr:colOff>1276351</xdr:colOff>
      <xdr:row>0</xdr:row>
      <xdr:rowOff>466726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7291"/>
        <a:stretch/>
      </xdr:blipFill>
      <xdr:spPr bwMode="auto">
        <a:xfrm>
          <a:off x="1" y="9526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676275</xdr:colOff>
      <xdr:row>24</xdr:row>
      <xdr:rowOff>38100</xdr:rowOff>
    </xdr:from>
    <xdr:to>
      <xdr:col>5</xdr:col>
      <xdr:colOff>647277</xdr:colOff>
      <xdr:row>25</xdr:row>
      <xdr:rowOff>9505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50" y="3429000"/>
          <a:ext cx="3380952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zoomScaleNormal="100" workbookViewId="0">
      <selection activeCell="D6" sqref="D6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13" style="14" bestFit="1" customWidth="1"/>
    <col min="11" max="12" width="9" style="14" customWidth="1"/>
    <col min="13" max="13" width="11.28515625" style="14" customWidth="1"/>
    <col min="14" max="14" width="13" bestFit="1" customWidth="1"/>
    <col min="15" max="15" width="38.8554687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38" t="s">
        <v>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s="19" customFormat="1" ht="22.5" outlineLevel="2" x14ac:dyDescent="0.25">
      <c r="A6" s="16">
        <v>2</v>
      </c>
      <c r="B6" s="21">
        <v>45303</v>
      </c>
      <c r="C6" s="17" t="s">
        <v>21</v>
      </c>
      <c r="D6" s="17" t="s">
        <v>22</v>
      </c>
      <c r="E6" s="18" t="s">
        <v>23</v>
      </c>
      <c r="F6" s="20">
        <v>45308.725694444445</v>
      </c>
      <c r="G6" s="20">
        <v>45311.208333333336</v>
      </c>
      <c r="H6" s="18" t="s">
        <v>24</v>
      </c>
      <c r="I6" s="18" t="s">
        <v>25</v>
      </c>
      <c r="J6" s="22">
        <v>3941.72</v>
      </c>
      <c r="K6" s="22">
        <v>77.91</v>
      </c>
      <c r="L6" s="22"/>
      <c r="M6" s="22"/>
      <c r="N6" s="22">
        <v>4019.6299999999997</v>
      </c>
      <c r="O6" s="23" t="s">
        <v>26</v>
      </c>
    </row>
    <row r="7" spans="1:15" s="24" customFormat="1" outlineLevel="1" x14ac:dyDescent="0.25">
      <c r="A7" s="9"/>
      <c r="B7" s="10"/>
      <c r="C7" s="11" t="s">
        <v>37</v>
      </c>
      <c r="D7" s="25"/>
      <c r="E7" s="12"/>
      <c r="F7" s="26"/>
      <c r="G7" s="26"/>
      <c r="H7" s="12"/>
      <c r="I7" s="12"/>
      <c r="J7" s="27">
        <f>SUBTOTAL(9,J6:J6)</f>
        <v>3941.72</v>
      </c>
      <c r="K7" s="27">
        <f>SUBTOTAL(9,K6:K6)</f>
        <v>77.91</v>
      </c>
      <c r="L7" s="27">
        <f>SUBTOTAL(9,L6:L6)</f>
        <v>0</v>
      </c>
      <c r="M7" s="27">
        <f>SUBTOTAL(9,M6:M6)</f>
        <v>0</v>
      </c>
      <c r="N7" s="27">
        <f>SUBTOTAL(9,N6:N6)</f>
        <v>4019.6299999999997</v>
      </c>
      <c r="O7" s="28"/>
    </row>
    <row r="8" spans="1:15" s="24" customFormat="1" x14ac:dyDescent="0.25">
      <c r="A8" s="9"/>
      <c r="B8" s="10"/>
      <c r="C8" s="11" t="s">
        <v>13</v>
      </c>
      <c r="D8" s="25"/>
      <c r="E8" s="12"/>
      <c r="F8" s="26"/>
      <c r="G8" s="26"/>
      <c r="H8" s="12"/>
      <c r="I8" s="12"/>
      <c r="J8" s="27">
        <f>SUBTOTAL(9,J6:J6)</f>
        <v>3941.72</v>
      </c>
      <c r="K8" s="27">
        <f>SUBTOTAL(9,K6:K6)</f>
        <v>77.91</v>
      </c>
      <c r="L8" s="27">
        <f>SUBTOTAL(9,L6:L6)</f>
        <v>0</v>
      </c>
      <c r="M8" s="27">
        <f>SUBTOTAL(9,M6:M6)</f>
        <v>0</v>
      </c>
      <c r="N8" s="27">
        <f>SUBTOTAL(9,N6:N6)</f>
        <v>4019.6299999999997</v>
      </c>
      <c r="O8" s="28"/>
    </row>
    <row r="9" spans="1:15" ht="9.75" customHeight="1" x14ac:dyDescent="0.25">
      <c r="A9" s="6"/>
      <c r="B9" s="6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A10" s="39" t="s">
        <v>11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1:15" hidden="1" x14ac:dyDescent="0.25"/>
    <row r="12" spans="1:15" ht="24" x14ac:dyDescent="0.25">
      <c r="A12" s="2" t="s">
        <v>1</v>
      </c>
      <c r="B12" s="2" t="s">
        <v>20</v>
      </c>
      <c r="C12" s="2" t="s">
        <v>2</v>
      </c>
      <c r="D12" s="2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16</v>
      </c>
      <c r="K12" s="4" t="s">
        <v>17</v>
      </c>
      <c r="L12" s="4" t="s">
        <v>18</v>
      </c>
      <c r="M12" s="4" t="s">
        <v>19</v>
      </c>
      <c r="N12" s="5" t="s">
        <v>9</v>
      </c>
      <c r="O12" s="3" t="s">
        <v>12</v>
      </c>
    </row>
    <row r="13" spans="1:15" s="19" customFormat="1" ht="45" outlineLevel="2" x14ac:dyDescent="0.25">
      <c r="A13" s="16">
        <v>3</v>
      </c>
      <c r="B13" s="21">
        <v>45315</v>
      </c>
      <c r="C13" s="17" t="s">
        <v>33</v>
      </c>
      <c r="D13" s="17" t="s">
        <v>28</v>
      </c>
      <c r="E13" s="18" t="s">
        <v>23</v>
      </c>
      <c r="F13" s="20">
        <v>45342.729166666664</v>
      </c>
      <c r="G13" s="20">
        <v>45314.8125</v>
      </c>
      <c r="H13" s="18" t="s">
        <v>34</v>
      </c>
      <c r="I13" s="18" t="s">
        <v>35</v>
      </c>
      <c r="J13" s="22">
        <v>1878.17</v>
      </c>
      <c r="K13" s="22">
        <v>77.91</v>
      </c>
      <c r="L13" s="22"/>
      <c r="M13" s="22"/>
      <c r="N13" s="22">
        <v>1956.0800000000002</v>
      </c>
      <c r="O13" s="23" t="s">
        <v>36</v>
      </c>
    </row>
    <row r="14" spans="1:15" s="19" customFormat="1" outlineLevel="1" x14ac:dyDescent="0.25">
      <c r="A14" s="36"/>
      <c r="B14" s="37"/>
      <c r="C14" s="11" t="s">
        <v>38</v>
      </c>
      <c r="D14" s="25"/>
      <c r="E14" s="12"/>
      <c r="F14" s="26"/>
      <c r="G14" s="26"/>
      <c r="H14" s="12"/>
      <c r="I14" s="12"/>
      <c r="J14" s="27">
        <f>SUBTOTAL(9,J13:J13)</f>
        <v>1878.17</v>
      </c>
      <c r="K14" s="27">
        <f>SUBTOTAL(9,K13:K13)</f>
        <v>77.91</v>
      </c>
      <c r="L14" s="27">
        <f>SUBTOTAL(9,L13:L13)</f>
        <v>0</v>
      </c>
      <c r="M14" s="27">
        <f>SUBTOTAL(9,M13:M13)</f>
        <v>0</v>
      </c>
      <c r="N14" s="27">
        <f>SUBTOTAL(9,N13:N13)</f>
        <v>1956.0800000000002</v>
      </c>
      <c r="O14" s="28"/>
    </row>
    <row r="15" spans="1:15" s="19" customFormat="1" ht="33.75" outlineLevel="2" x14ac:dyDescent="0.25">
      <c r="A15" s="29">
        <v>1</v>
      </c>
      <c r="B15" s="30">
        <v>45296</v>
      </c>
      <c r="C15" s="31" t="s">
        <v>27</v>
      </c>
      <c r="D15" s="31" t="s">
        <v>28</v>
      </c>
      <c r="E15" s="32" t="s">
        <v>29</v>
      </c>
      <c r="F15" s="33">
        <v>45302.208333333336</v>
      </c>
      <c r="G15" s="33">
        <v>45302.961805555555</v>
      </c>
      <c r="H15" s="32" t="s">
        <v>30</v>
      </c>
      <c r="I15" s="32" t="s">
        <v>31</v>
      </c>
      <c r="J15" s="34">
        <v>1440.88</v>
      </c>
      <c r="K15" s="34">
        <v>91.34</v>
      </c>
      <c r="L15" s="34"/>
      <c r="M15" s="34"/>
      <c r="N15" s="34">
        <v>1532.22</v>
      </c>
      <c r="O15" s="35" t="s">
        <v>32</v>
      </c>
    </row>
    <row r="16" spans="1:15" s="19" customFormat="1" outlineLevel="1" x14ac:dyDescent="0.25">
      <c r="A16" s="36"/>
      <c r="B16" s="37"/>
      <c r="C16" s="11" t="s">
        <v>39</v>
      </c>
      <c r="D16" s="25"/>
      <c r="E16" s="12"/>
      <c r="F16" s="26"/>
      <c r="G16" s="26"/>
      <c r="H16" s="12"/>
      <c r="I16" s="12"/>
      <c r="J16" s="27">
        <f>SUBTOTAL(9,J15:J15)</f>
        <v>1440.88</v>
      </c>
      <c r="K16" s="27">
        <f>SUBTOTAL(9,K15:K15)</f>
        <v>91.34</v>
      </c>
      <c r="L16" s="27">
        <f>SUBTOTAL(9,L15:L15)</f>
        <v>0</v>
      </c>
      <c r="M16" s="27">
        <f>SUBTOTAL(9,M15:M15)</f>
        <v>0</v>
      </c>
      <c r="N16" s="27">
        <f>SUBTOTAL(9,N15:N15)</f>
        <v>1532.22</v>
      </c>
      <c r="O16" s="28"/>
    </row>
    <row r="17" spans="1:15" s="19" customFormat="1" x14ac:dyDescent="0.25">
      <c r="A17" s="36"/>
      <c r="B17" s="37"/>
      <c r="C17" s="11" t="s">
        <v>14</v>
      </c>
      <c r="D17" s="25"/>
      <c r="E17" s="12"/>
      <c r="F17" s="26"/>
      <c r="G17" s="26"/>
      <c r="H17" s="12"/>
      <c r="I17" s="12"/>
      <c r="J17" s="27">
        <f>SUBTOTAL(9,J13:J15)</f>
        <v>3319.05</v>
      </c>
      <c r="K17" s="27">
        <f>SUBTOTAL(9,K13:K15)</f>
        <v>169.25</v>
      </c>
      <c r="L17" s="27">
        <f>SUBTOTAL(9,L13:L15)</f>
        <v>0</v>
      </c>
      <c r="M17" s="27">
        <f>SUBTOTAL(9,M13:M15)</f>
        <v>0</v>
      </c>
      <c r="N17" s="27">
        <f>SUBTOTAL(9,N13:N15)</f>
        <v>3488.3</v>
      </c>
      <c r="O17" s="28"/>
    </row>
    <row r="20" spans="1:15" x14ac:dyDescent="0.25">
      <c r="A20" s="38" t="s">
        <v>41</v>
      </c>
      <c r="B20" s="38"/>
      <c r="C20" s="38"/>
      <c r="D20" s="38"/>
      <c r="E20" s="38"/>
      <c r="F20" s="38"/>
    </row>
    <row r="21" spans="1:15" x14ac:dyDescent="0.25">
      <c r="A21" s="9"/>
      <c r="B21" s="15"/>
      <c r="C21" s="10"/>
      <c r="D21" s="10"/>
      <c r="E21" s="11" t="s">
        <v>13</v>
      </c>
      <c r="F21" s="12">
        <f>N8</f>
        <v>4019.6299999999997</v>
      </c>
    </row>
    <row r="22" spans="1:15" x14ac:dyDescent="0.25">
      <c r="A22" s="9"/>
      <c r="B22" s="15"/>
      <c r="C22" s="10"/>
      <c r="D22" s="10"/>
      <c r="E22" s="11" t="s">
        <v>14</v>
      </c>
      <c r="F22" s="12">
        <f>N17</f>
        <v>3488.3</v>
      </c>
    </row>
    <row r="23" spans="1:15" x14ac:dyDescent="0.25">
      <c r="A23" s="9"/>
      <c r="B23" s="15"/>
      <c r="C23" s="10"/>
      <c r="D23" s="10"/>
      <c r="E23" s="11" t="s">
        <v>15</v>
      </c>
      <c r="F23" s="12">
        <f>SUM(F21:F22)</f>
        <v>7507.93</v>
      </c>
    </row>
    <row r="25" spans="1:15" x14ac:dyDescent="0.25">
      <c r="A25" s="13" t="s">
        <v>40</v>
      </c>
      <c r="B25" s="13"/>
    </row>
    <row r="26" spans="1:15" x14ac:dyDescent="0.25">
      <c r="A26" s="13"/>
      <c r="B26" s="13"/>
    </row>
  </sheetData>
  <sortState ref="A11:O12">
    <sortCondition ref="C10"/>
  </sortState>
  <mergeCells count="4">
    <mergeCell ref="A2:O2"/>
    <mergeCell ref="A3:O3"/>
    <mergeCell ref="A10:O10"/>
    <mergeCell ref="A20:F20"/>
  </mergeCells>
  <conditionalFormatting sqref="O6:O9">
    <cfRule type="expression" priority="24">
      <formula>OR(#REF!="",AND(#REF!&lt;&gt;"",#REF!=""))</formula>
    </cfRule>
  </conditionalFormatting>
  <conditionalFormatting sqref="A6:M9">
    <cfRule type="expression" dxfId="9" priority="25">
      <formula>OR(#REF!="",AND(#REF!&lt;&gt;"",#REF!=""))</formula>
    </cfRule>
  </conditionalFormatting>
  <conditionalFormatting sqref="A6:M9">
    <cfRule type="expression" priority="26">
      <formula>OR(#REF!="",AND(#REF!&lt;&gt;"",#REF!=""))</formula>
    </cfRule>
  </conditionalFormatting>
  <conditionalFormatting sqref="O6:O9">
    <cfRule type="expression" dxfId="8" priority="23">
      <formula>OR(#REF!="",AND(#REF!&lt;&gt;"",#REF!=""))</formula>
    </cfRule>
  </conditionalFormatting>
  <conditionalFormatting sqref="A21:E23">
    <cfRule type="expression" dxfId="7" priority="15">
      <formula>OR(#REF!="",AND(#REF!&lt;&gt;"",#REF!=""))</formula>
    </cfRule>
  </conditionalFormatting>
  <conditionalFormatting sqref="A21:E23">
    <cfRule type="expression" priority="16">
      <formula>OR(#REF!="",AND(#REF!&lt;&gt;"",#REF!=""))</formula>
    </cfRule>
  </conditionalFormatting>
  <conditionalFormatting sqref="F23 F21">
    <cfRule type="expression" dxfId="6" priority="13">
      <formula>OR(#REF!="",AND(#REF!&lt;&gt;"",#REF!=""))</formula>
    </cfRule>
  </conditionalFormatting>
  <conditionalFormatting sqref="F23 F21">
    <cfRule type="expression" priority="14">
      <formula>OR(#REF!="",AND(#REF!&lt;&gt;"",#REF!=""))</formula>
    </cfRule>
  </conditionalFormatting>
  <conditionalFormatting sqref="F22">
    <cfRule type="expression" dxfId="5" priority="11">
      <formula>OR(#REF!="",AND(#REF!&lt;&gt;"",#REF!=""))</formula>
    </cfRule>
  </conditionalFormatting>
  <conditionalFormatting sqref="F22">
    <cfRule type="expression" priority="12">
      <formula>OR(#REF!="",AND(#REF!&lt;&gt;"",#REF!=""))</formula>
    </cfRule>
  </conditionalFormatting>
  <conditionalFormatting sqref="O13:O14">
    <cfRule type="expression" priority="8">
      <formula>OR(#REF!="",AND(#REF!&lt;&gt;"",#REF!=""))</formula>
    </cfRule>
  </conditionalFormatting>
  <conditionalFormatting sqref="A13:M14">
    <cfRule type="expression" dxfId="4" priority="9">
      <formula>OR(#REF!="",AND(#REF!&lt;&gt;"",#REF!=""))</formula>
    </cfRule>
  </conditionalFormatting>
  <conditionalFormatting sqref="A13:M14">
    <cfRule type="expression" priority="10">
      <formula>OR(#REF!="",AND(#REF!&lt;&gt;"",#REF!=""))</formula>
    </cfRule>
  </conditionalFormatting>
  <conditionalFormatting sqref="O13:O14">
    <cfRule type="expression" dxfId="3" priority="7">
      <formula>OR(#REF!="",AND(#REF!&lt;&gt;"",#REF!=""))</formula>
    </cfRule>
  </conditionalFormatting>
  <conditionalFormatting sqref="O15:O17">
    <cfRule type="expression" priority="4">
      <formula>OR(#REF!="",AND(#REF!&lt;&gt;"",#REF!=""))</formula>
    </cfRule>
  </conditionalFormatting>
  <conditionalFormatting sqref="A15:M16 A17:B17 D17:M17">
    <cfRule type="expression" dxfId="2" priority="5">
      <formula>OR(#REF!="",AND(#REF!&lt;&gt;"",#REF!=""))</formula>
    </cfRule>
  </conditionalFormatting>
  <conditionalFormatting sqref="A15:M16 A17:B17 D17:M17">
    <cfRule type="expression" priority="6">
      <formula>OR(#REF!="",AND(#REF!&lt;&gt;"",#REF!=""))</formula>
    </cfRule>
  </conditionalFormatting>
  <conditionalFormatting sqref="O15:O17">
    <cfRule type="expression" dxfId="1" priority="3">
      <formula>OR(#REF!="",AND(#REF!&lt;&gt;"",#REF!=""))</formula>
    </cfRule>
  </conditionalFormatting>
  <conditionalFormatting sqref="C17">
    <cfRule type="expression" dxfId="0" priority="1">
      <formula>OR(#REF!="",AND(#REF!&lt;&gt;"",#REF!=""))</formula>
    </cfRule>
  </conditionalFormatting>
  <conditionalFormatting sqref="C17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2024-04-10T17:45:02Z</cp:lastPrinted>
  <dcterms:created xsi:type="dcterms:W3CDTF">2020-03-24T12:06:26Z</dcterms:created>
  <dcterms:modified xsi:type="dcterms:W3CDTF">2024-04-10T17:45:08Z</dcterms:modified>
</cp:coreProperties>
</file>