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4\"/>
    </mc:Choice>
  </mc:AlternateContent>
  <bookViews>
    <workbookView xWindow="0" yWindow="0" windowWidth="20490" windowHeight="7650"/>
  </bookViews>
  <sheets>
    <sheet name="FEV" sheetId="11" r:id="rId1"/>
    <sheet name="Acumulado2024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9" l="1"/>
  <c r="N18" i="9"/>
  <c r="M18" i="9"/>
  <c r="L18" i="9"/>
  <c r="K18" i="9"/>
  <c r="J18" i="9"/>
  <c r="N16" i="9"/>
  <c r="N19" i="9" s="1"/>
  <c r="F24" i="9" s="1"/>
  <c r="M16" i="9"/>
  <c r="M19" i="9" s="1"/>
  <c r="L16" i="9"/>
  <c r="L19" i="9" s="1"/>
  <c r="K16" i="9"/>
  <c r="K19" i="9" s="1"/>
  <c r="J16" i="9"/>
  <c r="J19" i="9" s="1"/>
  <c r="N8" i="9"/>
  <c r="M8" i="9"/>
  <c r="L8" i="9"/>
  <c r="K8" i="9"/>
  <c r="J8" i="9"/>
  <c r="N7" i="9"/>
  <c r="M7" i="9"/>
  <c r="L7" i="9"/>
  <c r="K7" i="9"/>
  <c r="J7" i="9"/>
  <c r="N14" i="11"/>
  <c r="F18" i="11" s="1"/>
  <c r="M14" i="11"/>
  <c r="L14" i="11"/>
  <c r="K14" i="11"/>
  <c r="J14" i="11"/>
  <c r="N13" i="11"/>
  <c r="M13" i="11"/>
  <c r="L13" i="11"/>
  <c r="K13" i="11"/>
  <c r="J13" i="11"/>
  <c r="F19" i="11" l="1"/>
  <c r="F25" i="9" l="1"/>
</calcChain>
</file>

<file path=xl/sharedStrings.xml><?xml version="1.0" encoding="utf-8"?>
<sst xmlns="http://schemas.openxmlformats.org/spreadsheetml/2006/main" count="125" uniqueCount="50">
  <si>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</si>
  <si>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</si>
  <si>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</si>
  <si>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</si>
  <si>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</si>
  <si>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</si>
  <si>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</si>
  <si>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</si>
  <si>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</si>
  <si>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</si>
  <si>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</si>
  <si>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</si>
  <si>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</si>
  <si>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</si>
  <si>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</si>
  <si>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</si>
  <si>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</si>
  <si>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</si>
  <si>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</si>
  <si>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</si>
  <si>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</si>
  <si>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2024</t>
  </si>
  <si>
    <t>RESUMO DE ACUMULADO 2024</t>
  </si>
  <si>
    <t>Pedro Schultz Fonseca Baptista</t>
  </si>
  <si>
    <t>Empregado</t>
  </si>
  <si>
    <t>Florianópolis &lt;-&gt; Brasília</t>
  </si>
  <si>
    <t>Latam</t>
  </si>
  <si>
    <t>IYRDCZ</t>
  </si>
  <si>
    <t xml:space="preserve">1953/2024 - Convocação para Plenária do CAU/BR </t>
  </si>
  <si>
    <t>Patricia Dalmina De Oliveira</t>
  </si>
  <si>
    <t>Conselheiro</t>
  </si>
  <si>
    <t>Chapecó &lt;-&gt; Florianópolis</t>
  </si>
  <si>
    <t>Azul</t>
  </si>
  <si>
    <t>GGIKQC</t>
  </si>
  <si>
    <t>11/01 13h30 18h - Evento de Capacitação – Conselheiros Titulares e Suplentes e Membros do CEAU-CAU/SC</t>
  </si>
  <si>
    <t>Carlos Alberto Barbosa De Souza</t>
  </si>
  <si>
    <t xml:space="preserve"> Latam </t>
  </si>
  <si>
    <t>SFLHSY</t>
  </si>
  <si>
    <t>21/02 09h30 18h - Onboarding Presidentes CAU/UF - Gestão 2024-2026;
22/02 09h30 18h - 36º Fórum de Presidentes;
23/02 - 47ª Reunião Plenária Ampliada</t>
  </si>
  <si>
    <t xml:space="preserve">Publicado em 10/04/2024 </t>
  </si>
  <si>
    <t>RESUMO DE FEVEREIRO</t>
  </si>
  <si>
    <t>PASSAGENS AÉREAS - FEVEREIRO</t>
  </si>
  <si>
    <t>Florianópolis &lt;-&gt; Chapecó</t>
  </si>
  <si>
    <t>CQJQQB</t>
  </si>
  <si>
    <t>09/03 19h 21h - Formatura UNOCHAPECÓ</t>
  </si>
  <si>
    <t>IQ3R6B</t>
  </si>
  <si>
    <t xml:space="preserve">05/04 - evento falas com o presidente do CAU-SC
06/04 19h 21h - Formatura UNOESC </t>
  </si>
  <si>
    <t>Carlos Alberto Barbosa De Souza Total</t>
  </si>
  <si>
    <t>Pedro Schultz Fonseca Baptista Total</t>
  </si>
  <si>
    <t>Patricia Dalmina De Oliveira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</si>
</sst>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166" fontId="5" fillId="0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44" fontId="5" fillId="0" borderId="5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166" fontId="4" fillId="4" borderId="1" xfId="1" applyNumberFormat="1" applyFont="1" applyFill="1" applyBorder="1" applyAlignment="1">
      <alignment horizontal="center" vertical="center"/>
    </xf>
    <xf numFmtId="44" fontId="4" fillId="4" borderId="1" xfId="1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right" vertical="center"/>
    </xf>
    <xf numFmtId="165" fontId="4" fillId="4" borderId="3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166" fontId="4" fillId="4" borderId="1" xfId="1" applyNumberFormat="1" applyFont="1" applyFill="1" applyBorder="1" applyAlignment="1">
      <alignment horizontal="center" vertical="center" wrapText="1"/>
    </xf>
    <xf numFmtId="44" fontId="4" fillId="4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2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1276351</xdr:colOff>
      <xdr:row>0</xdr:row>
      <xdr:rowOff>485775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1" b="15913"/>
        <a:stretch/>
      </xdr:blipFill>
      <xdr:spPr bwMode="auto">
        <a:xfrm>
          <a:off x="1" y="19050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20</xdr:row>
      <xdr:rowOff>38100</xdr:rowOff>
    </xdr:from>
    <xdr:to>
      <xdr:col>5</xdr:col>
      <xdr:colOff>637752</xdr:colOff>
      <xdr:row>21</xdr:row>
      <xdr:rowOff>9505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3525" y="3429000"/>
          <a:ext cx="3380952" cy="1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9526</xdr:rowOff>
    </xdr:from>
    <xdr:to>
      <xdr:col>4</xdr:col>
      <xdr:colOff>1276351</xdr:colOff>
      <xdr:row>0</xdr:row>
      <xdr:rowOff>466726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2" b="17291"/>
        <a:stretch/>
      </xdr:blipFill>
      <xdr:spPr bwMode="auto">
        <a:xfrm>
          <a:off x="1" y="9526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676275</xdr:colOff>
      <xdr:row>26</xdr:row>
      <xdr:rowOff>38100</xdr:rowOff>
    </xdr:from>
    <xdr:to>
      <xdr:col>5</xdr:col>
      <xdr:colOff>647277</xdr:colOff>
      <xdr:row>27</xdr:row>
      <xdr:rowOff>9505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3050" y="3429000"/>
          <a:ext cx="3380952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tabSelected="1" zoomScaleNormal="100" workbookViewId="0">
      <selection activeCell="F11" sqref="F11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10.140625" style="14" bestFit="1" customWidth="1"/>
    <col min="11" max="12" width="9" style="14" customWidth="1"/>
    <col min="13" max="13" width="11.28515625" style="14" customWidth="1"/>
    <col min="14" max="14" width="10.140625" bestFit="1" customWidth="1"/>
    <col min="15" max="15" width="46.285156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x14ac:dyDescent="0.25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x14ac:dyDescent="0.25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9.75" customHeight="1" x14ac:dyDescent="0.25">
      <c r="A7" s="6"/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32" t="s">
        <v>11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1:15" hidden="1" x14ac:dyDescent="0.25"/>
    <row r="10" spans="1:15" ht="24" x14ac:dyDescent="0.25">
      <c r="A10" s="2" t="s">
        <v>1</v>
      </c>
      <c r="B10" s="2" t="s">
        <v>20</v>
      </c>
      <c r="C10" s="2" t="s">
        <v>2</v>
      </c>
      <c r="D10" s="2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16</v>
      </c>
      <c r="K10" s="4" t="s">
        <v>17</v>
      </c>
      <c r="L10" s="4" t="s">
        <v>18</v>
      </c>
      <c r="M10" s="4" t="s">
        <v>19</v>
      </c>
      <c r="N10" s="5" t="s">
        <v>9</v>
      </c>
      <c r="O10" s="3" t="s">
        <v>12</v>
      </c>
    </row>
    <row r="11" spans="1:15" s="19" customFormat="1" ht="22.5" outlineLevel="2" x14ac:dyDescent="0.25">
      <c r="A11" s="16">
        <v>4</v>
      </c>
      <c r="B11" s="21">
        <v>45338</v>
      </c>
      <c r="C11" s="17" t="s">
        <v>35</v>
      </c>
      <c r="D11" s="17" t="s">
        <v>30</v>
      </c>
      <c r="E11" s="18" t="s">
        <v>42</v>
      </c>
      <c r="F11" s="20">
        <v>45360.652777777781</v>
      </c>
      <c r="G11" s="20">
        <v>45361.732638888891</v>
      </c>
      <c r="H11" s="18" t="s">
        <v>32</v>
      </c>
      <c r="I11" s="18" t="s">
        <v>43</v>
      </c>
      <c r="J11" s="22">
        <v>1029.75</v>
      </c>
      <c r="K11" s="22">
        <v>91.34</v>
      </c>
      <c r="L11" s="22"/>
      <c r="M11" s="22"/>
      <c r="N11" s="22">
        <v>1121.0899999999999</v>
      </c>
      <c r="O11" s="23" t="s">
        <v>44</v>
      </c>
    </row>
    <row r="12" spans="1:15" s="19" customFormat="1" ht="22.5" outlineLevel="2" x14ac:dyDescent="0.25">
      <c r="A12" s="24">
        <v>5</v>
      </c>
      <c r="B12" s="25">
        <v>45338</v>
      </c>
      <c r="C12" s="26" t="s">
        <v>35</v>
      </c>
      <c r="D12" s="26" t="s">
        <v>30</v>
      </c>
      <c r="E12" s="27" t="s">
        <v>42</v>
      </c>
      <c r="F12" s="28">
        <v>45386.652777777781</v>
      </c>
      <c r="G12" s="28">
        <v>45389.215277777781</v>
      </c>
      <c r="H12" s="27" t="s">
        <v>32</v>
      </c>
      <c r="I12" s="27" t="s">
        <v>45</v>
      </c>
      <c r="J12" s="29">
        <v>897.25</v>
      </c>
      <c r="K12" s="29">
        <v>91.34</v>
      </c>
      <c r="L12" s="29">
        <v>220</v>
      </c>
      <c r="M12" s="29"/>
      <c r="N12" s="29">
        <v>1208.5900000000001</v>
      </c>
      <c r="O12" s="30" t="s">
        <v>46</v>
      </c>
    </row>
    <row r="13" spans="1:15" s="19" customFormat="1" outlineLevel="1" x14ac:dyDescent="0.25">
      <c r="A13" s="39"/>
      <c r="B13" s="40"/>
      <c r="C13" s="41" t="s">
        <v>47</v>
      </c>
      <c r="D13" s="35"/>
      <c r="E13" s="12"/>
      <c r="F13" s="36"/>
      <c r="G13" s="36"/>
      <c r="H13" s="12"/>
      <c r="I13" s="12"/>
      <c r="J13" s="37">
        <f>SUBTOTAL(9,J11:J12)</f>
        <v>1927</v>
      </c>
      <c r="K13" s="37">
        <f>SUBTOTAL(9,K11:K12)</f>
        <v>182.68</v>
      </c>
      <c r="L13" s="37">
        <f>SUBTOTAL(9,L11:L12)</f>
        <v>220</v>
      </c>
      <c r="M13" s="37">
        <f>SUBTOTAL(9,M11:M12)</f>
        <v>0</v>
      </c>
      <c r="N13" s="37">
        <f>SUBTOTAL(9,N11:N12)</f>
        <v>2329.6800000000003</v>
      </c>
      <c r="O13" s="38"/>
    </row>
    <row r="14" spans="1:15" s="19" customFormat="1" x14ac:dyDescent="0.25">
      <c r="A14" s="39"/>
      <c r="B14" s="40"/>
      <c r="C14" s="11" t="s">
        <v>14</v>
      </c>
      <c r="D14" s="35"/>
      <c r="E14" s="12"/>
      <c r="F14" s="36"/>
      <c r="G14" s="36"/>
      <c r="H14" s="12"/>
      <c r="I14" s="12"/>
      <c r="J14" s="37">
        <f>SUBTOTAL(9,J11:J12)</f>
        <v>1927</v>
      </c>
      <c r="K14" s="37">
        <f>SUBTOTAL(9,K11:K12)</f>
        <v>182.68</v>
      </c>
      <c r="L14" s="37">
        <f>SUBTOTAL(9,L11:L12)</f>
        <v>220</v>
      </c>
      <c r="M14" s="37">
        <f>SUBTOTAL(9,M11:M12)</f>
        <v>0</v>
      </c>
      <c r="N14" s="37">
        <f>SUBTOTAL(9,N11:N12)</f>
        <v>2329.6800000000003</v>
      </c>
      <c r="O14" s="38"/>
    </row>
    <row r="16" spans="1:15" x14ac:dyDescent="0.25">
      <c r="A16" s="31" t="s">
        <v>40</v>
      </c>
      <c r="B16" s="31"/>
      <c r="C16" s="31"/>
      <c r="D16" s="31"/>
      <c r="E16" s="31"/>
      <c r="F16" s="31"/>
    </row>
    <row r="17" spans="1:6" x14ac:dyDescent="0.25">
      <c r="A17" s="9"/>
      <c r="B17" s="15"/>
      <c r="C17" s="10"/>
      <c r="D17" s="10"/>
      <c r="E17" s="11" t="s">
        <v>13</v>
      </c>
      <c r="F17" s="12">
        <v>0</v>
      </c>
    </row>
    <row r="18" spans="1:6" x14ac:dyDescent="0.25">
      <c r="A18" s="9"/>
      <c r="B18" s="15"/>
      <c r="C18" s="10"/>
      <c r="D18" s="10"/>
      <c r="E18" s="11" t="s">
        <v>14</v>
      </c>
      <c r="F18" s="12">
        <f>N14</f>
        <v>2329.6800000000003</v>
      </c>
    </row>
    <row r="19" spans="1:6" x14ac:dyDescent="0.25">
      <c r="A19" s="9"/>
      <c r="B19" s="15"/>
      <c r="C19" s="10"/>
      <c r="D19" s="10"/>
      <c r="E19" s="11" t="s">
        <v>15</v>
      </c>
      <c r="F19" s="12">
        <f>SUM(F17:F18)</f>
        <v>2329.6800000000003</v>
      </c>
    </row>
    <row r="21" spans="1:6" x14ac:dyDescent="0.25">
      <c r="A21" s="13" t="s">
        <v>39</v>
      </c>
      <c r="B21" s="13"/>
    </row>
  </sheetData>
  <mergeCells count="4">
    <mergeCell ref="A2:O2"/>
    <mergeCell ref="A3:O3"/>
    <mergeCell ref="A8:O8"/>
    <mergeCell ref="A16:F16"/>
  </mergeCells>
  <conditionalFormatting sqref="A6:M7">
    <cfRule type="expression" dxfId="26" priority="23">
      <formula>OR(#REF!="",AND(#REF!&lt;&gt;"",#REF!=""))</formula>
    </cfRule>
  </conditionalFormatting>
  <conditionalFormatting sqref="A6:M7">
    <cfRule type="expression" priority="24">
      <formula>OR(#REF!="",AND(#REF!&lt;&gt;"",#REF!=""))</formula>
    </cfRule>
  </conditionalFormatting>
  <conditionalFormatting sqref="O6:O7">
    <cfRule type="expression" dxfId="25" priority="21">
      <formula>OR(#REF!="",AND(#REF!&lt;&gt;"",#REF!=""))</formula>
    </cfRule>
  </conditionalFormatting>
  <conditionalFormatting sqref="O6:O7">
    <cfRule type="expression" priority="22">
      <formula>OR(#REF!="",AND(#REF!&lt;&gt;"",#REF!=""))</formula>
    </cfRule>
  </conditionalFormatting>
  <conditionalFormatting sqref="A17:E19">
    <cfRule type="expression" dxfId="24" priority="19">
      <formula>OR(#REF!="",AND(#REF!&lt;&gt;"",#REF!=""))</formula>
    </cfRule>
  </conditionalFormatting>
  <conditionalFormatting sqref="A17:E19">
    <cfRule type="expression" priority="20">
      <formula>OR(#REF!="",AND(#REF!&lt;&gt;"",#REF!=""))</formula>
    </cfRule>
  </conditionalFormatting>
  <conditionalFormatting sqref="F19 F17">
    <cfRule type="expression" dxfId="23" priority="17">
      <formula>OR(#REF!="",AND(#REF!&lt;&gt;"",#REF!=""))</formula>
    </cfRule>
  </conditionalFormatting>
  <conditionalFormatting sqref="F19 F17">
    <cfRule type="expression" priority="18">
      <formula>OR(#REF!="",AND(#REF!&lt;&gt;"",#REF!=""))</formula>
    </cfRule>
  </conditionalFormatting>
  <conditionalFormatting sqref="F18">
    <cfRule type="expression" dxfId="22" priority="15">
      <formula>OR(#REF!="",AND(#REF!&lt;&gt;"",#REF!=""))</formula>
    </cfRule>
  </conditionalFormatting>
  <conditionalFormatting sqref="F18">
    <cfRule type="expression" priority="16">
      <formula>OR(#REF!="",AND(#REF!&lt;&gt;"",#REF!=""))</formula>
    </cfRule>
  </conditionalFormatting>
  <conditionalFormatting sqref="C14">
    <cfRule type="expression" dxfId="15" priority="1">
      <formula>OR(#REF!="",AND(#REF!&lt;&gt;"",#REF!=""))</formula>
    </cfRule>
  </conditionalFormatting>
  <conditionalFormatting sqref="C14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5FA60709-898B-452B-B59F-85A78418742A}">
            <xm:f>OR(Acumulado2024!#REF!="",AND(Acumulado2024!#REF!&lt;&gt;"",Acumulado2024!#REF!=""))</xm:f>
            <x14:dxf/>
          </x14:cfRule>
          <xm:sqref>O11</xm:sqref>
        </x14:conditionalFormatting>
        <x14:conditionalFormatting xmlns:xm="http://schemas.microsoft.com/office/excel/2006/main">
          <x14:cfRule type="expression" priority="9" id="{89A0EDC9-79C2-48B8-85D8-8A33C3E3CAEE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A11:M11</xm:sqref>
        </x14:conditionalFormatting>
        <x14:conditionalFormatting xmlns:xm="http://schemas.microsoft.com/office/excel/2006/main">
          <x14:cfRule type="expression" priority="10" id="{C0212FBB-24CE-4E32-9FDC-C6D3FF291036}">
            <xm:f>OR(Acumulado2024!#REF!="",AND(Acumulado2024!#REF!&lt;&gt;"",Acumulado2024!#REF!=""))</xm:f>
            <x14:dxf/>
          </x14:cfRule>
          <xm:sqref>A11:M11</xm:sqref>
        </x14:conditionalFormatting>
        <x14:conditionalFormatting xmlns:xm="http://schemas.microsoft.com/office/excel/2006/main">
          <x14:cfRule type="expression" priority="7" id="{A2114DD7-7FCE-4A24-95EC-01B488080A89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expression" priority="4" id="{BEB34BA8-F0BD-445C-86AD-392703A0759A}">
            <xm:f>OR(Acumulado2024!#REF!="",AND(Acumulado2024!#REF!&lt;&gt;"",Acumulado2024!#REF!=""))</xm:f>
            <x14:dxf/>
          </x14:cfRule>
          <xm:sqref>O12:O14</xm:sqref>
        </x14:conditionalFormatting>
        <x14:conditionalFormatting xmlns:xm="http://schemas.microsoft.com/office/excel/2006/main">
          <x14:cfRule type="expression" priority="5" id="{8AA79D08-8EFE-4703-8D29-F9F55F283DCE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A12:M13 A14:B14 D14:M14</xm:sqref>
        </x14:conditionalFormatting>
        <x14:conditionalFormatting xmlns:xm="http://schemas.microsoft.com/office/excel/2006/main">
          <x14:cfRule type="expression" priority="6" id="{BAB8D815-80D4-4A45-946D-71E5B6A37205}">
            <xm:f>OR(Acumulado2024!#REF!="",AND(Acumulado2024!#REF!&lt;&gt;"",Acumulado2024!#REF!=""))</xm:f>
            <x14:dxf/>
          </x14:cfRule>
          <xm:sqref>A12:M13 A14:B14 D14:M14</xm:sqref>
        </x14:conditionalFormatting>
        <x14:conditionalFormatting xmlns:xm="http://schemas.microsoft.com/office/excel/2006/main">
          <x14:cfRule type="expression" priority="3" id="{13FC0BF4-9ABF-4AEA-B9B8-A5A4D1FBA1D5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O12:O14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zoomScaleNormal="100" workbookViewId="0">
      <selection activeCell="F25" sqref="F25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10.140625" style="14" bestFit="1" customWidth="1"/>
    <col min="11" max="12" width="9" style="14" customWidth="1"/>
    <col min="13" max="13" width="11.28515625" style="14" customWidth="1"/>
    <col min="14" max="14" width="10.140625" bestFit="1" customWidth="1"/>
    <col min="15" max="15" width="38.8554687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x14ac:dyDescent="0.25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s="19" customFormat="1" ht="22.5" outlineLevel="2" x14ac:dyDescent="0.25">
      <c r="A6" s="16">
        <v>2</v>
      </c>
      <c r="B6" s="21">
        <v>45303</v>
      </c>
      <c r="C6" s="17" t="s">
        <v>23</v>
      </c>
      <c r="D6" s="17" t="s">
        <v>24</v>
      </c>
      <c r="E6" s="18" t="s">
        <v>25</v>
      </c>
      <c r="F6" s="20">
        <v>45308.725694444445</v>
      </c>
      <c r="G6" s="20">
        <v>45311.208333333336</v>
      </c>
      <c r="H6" s="18" t="s">
        <v>26</v>
      </c>
      <c r="I6" s="18" t="s">
        <v>27</v>
      </c>
      <c r="J6" s="22">
        <v>3941.72</v>
      </c>
      <c r="K6" s="22">
        <v>77.91</v>
      </c>
      <c r="L6" s="22"/>
      <c r="M6" s="22"/>
      <c r="N6" s="22">
        <v>4019.6299999999997</v>
      </c>
      <c r="O6" s="23" t="s">
        <v>28</v>
      </c>
    </row>
    <row r="7" spans="1:15" s="19" customFormat="1" outlineLevel="1" x14ac:dyDescent="0.25">
      <c r="A7" s="39"/>
      <c r="B7" s="40"/>
      <c r="C7" s="11" t="s">
        <v>48</v>
      </c>
      <c r="D7" s="42"/>
      <c r="E7" s="5"/>
      <c r="F7" s="43"/>
      <c r="G7" s="43"/>
      <c r="H7" s="5"/>
      <c r="I7" s="5"/>
      <c r="J7" s="44">
        <f>SUBTOTAL(9,J6:J6)</f>
        <v>3941.72</v>
      </c>
      <c r="K7" s="44">
        <f>SUBTOTAL(9,K6:K6)</f>
        <v>77.91</v>
      </c>
      <c r="L7" s="44">
        <f>SUBTOTAL(9,L6:L6)</f>
        <v>0</v>
      </c>
      <c r="M7" s="44">
        <f>SUBTOTAL(9,M6:M6)</f>
        <v>0</v>
      </c>
      <c r="N7" s="44">
        <f>SUBTOTAL(9,N6:N6)</f>
        <v>4019.6299999999997</v>
      </c>
      <c r="O7" s="45"/>
    </row>
    <row r="8" spans="1:15" s="19" customFormat="1" x14ac:dyDescent="0.25">
      <c r="A8" s="39"/>
      <c r="B8" s="40"/>
      <c r="C8" s="11" t="s">
        <v>13</v>
      </c>
      <c r="D8" s="42"/>
      <c r="E8" s="5"/>
      <c r="F8" s="43"/>
      <c r="G8" s="43"/>
      <c r="H8" s="5"/>
      <c r="I8" s="5"/>
      <c r="J8" s="44">
        <f>SUBTOTAL(9,J6:J6)</f>
        <v>3941.72</v>
      </c>
      <c r="K8" s="44">
        <f>SUBTOTAL(9,K6:K6)</f>
        <v>77.91</v>
      </c>
      <c r="L8" s="44">
        <f>SUBTOTAL(9,L6:L6)</f>
        <v>0</v>
      </c>
      <c r="M8" s="44">
        <f>SUBTOTAL(9,M6:M6)</f>
        <v>0</v>
      </c>
      <c r="N8" s="44">
        <f>SUBTOTAL(9,N6:N6)</f>
        <v>4019.6299999999997</v>
      </c>
      <c r="O8" s="45"/>
    </row>
    <row r="9" spans="1:15" ht="9.75" customHeight="1" x14ac:dyDescent="0.25">
      <c r="A9" s="6"/>
      <c r="B9" s="6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A10" s="32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1:15" hidden="1" x14ac:dyDescent="0.25"/>
    <row r="12" spans="1:15" ht="24" x14ac:dyDescent="0.25">
      <c r="A12" s="2" t="s">
        <v>1</v>
      </c>
      <c r="B12" s="2" t="s">
        <v>20</v>
      </c>
      <c r="C12" s="2" t="s">
        <v>2</v>
      </c>
      <c r="D12" s="2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8</v>
      </c>
      <c r="J12" s="4" t="s">
        <v>16</v>
      </c>
      <c r="K12" s="4" t="s">
        <v>17</v>
      </c>
      <c r="L12" s="4" t="s">
        <v>18</v>
      </c>
      <c r="M12" s="4" t="s">
        <v>19</v>
      </c>
      <c r="N12" s="5" t="s">
        <v>9</v>
      </c>
      <c r="O12" s="3" t="s">
        <v>12</v>
      </c>
    </row>
    <row r="13" spans="1:15" s="19" customFormat="1" ht="45" outlineLevel="2" x14ac:dyDescent="0.25">
      <c r="A13" s="16">
        <v>3</v>
      </c>
      <c r="B13" s="21">
        <v>45315</v>
      </c>
      <c r="C13" s="17" t="s">
        <v>35</v>
      </c>
      <c r="D13" s="17" t="s">
        <v>30</v>
      </c>
      <c r="E13" s="18" t="s">
        <v>25</v>
      </c>
      <c r="F13" s="20">
        <v>45342.729166666664</v>
      </c>
      <c r="G13" s="20">
        <v>45314.8125</v>
      </c>
      <c r="H13" s="18" t="s">
        <v>36</v>
      </c>
      <c r="I13" s="18" t="s">
        <v>37</v>
      </c>
      <c r="J13" s="22">
        <v>1878.17</v>
      </c>
      <c r="K13" s="22">
        <v>77.91</v>
      </c>
      <c r="L13" s="22"/>
      <c r="M13" s="22"/>
      <c r="N13" s="22">
        <v>1956.0800000000002</v>
      </c>
      <c r="O13" s="23" t="s">
        <v>38</v>
      </c>
    </row>
    <row r="14" spans="1:15" s="19" customFormat="1" ht="22.5" outlineLevel="2" x14ac:dyDescent="0.25">
      <c r="A14" s="16">
        <v>4</v>
      </c>
      <c r="B14" s="21">
        <v>45338</v>
      </c>
      <c r="C14" s="17" t="s">
        <v>35</v>
      </c>
      <c r="D14" s="17" t="s">
        <v>30</v>
      </c>
      <c r="E14" s="18" t="s">
        <v>42</v>
      </c>
      <c r="F14" s="20">
        <v>45360.652777777781</v>
      </c>
      <c r="G14" s="20">
        <v>45361.732638888891</v>
      </c>
      <c r="H14" s="18" t="s">
        <v>32</v>
      </c>
      <c r="I14" s="18" t="s">
        <v>43</v>
      </c>
      <c r="J14" s="22">
        <v>1029.75</v>
      </c>
      <c r="K14" s="22">
        <v>91.34</v>
      </c>
      <c r="L14" s="22"/>
      <c r="M14" s="22"/>
      <c r="N14" s="22">
        <v>1121.0899999999999</v>
      </c>
      <c r="O14" s="23" t="s">
        <v>44</v>
      </c>
    </row>
    <row r="15" spans="1:15" s="19" customFormat="1" ht="22.5" outlineLevel="2" x14ac:dyDescent="0.25">
      <c r="A15" s="24">
        <v>5</v>
      </c>
      <c r="B15" s="25">
        <v>45338</v>
      </c>
      <c r="C15" s="26" t="s">
        <v>35</v>
      </c>
      <c r="D15" s="26" t="s">
        <v>30</v>
      </c>
      <c r="E15" s="27" t="s">
        <v>42</v>
      </c>
      <c r="F15" s="28">
        <v>45386.652777777781</v>
      </c>
      <c r="G15" s="28">
        <v>45389.215277777781</v>
      </c>
      <c r="H15" s="27" t="s">
        <v>32</v>
      </c>
      <c r="I15" s="27" t="s">
        <v>45</v>
      </c>
      <c r="J15" s="29">
        <v>897.25</v>
      </c>
      <c r="K15" s="29">
        <v>91.34</v>
      </c>
      <c r="L15" s="29">
        <v>220</v>
      </c>
      <c r="M15" s="29"/>
      <c r="N15" s="29">
        <v>1208.5900000000001</v>
      </c>
      <c r="O15" s="30" t="s">
        <v>46</v>
      </c>
    </row>
    <row r="16" spans="1:15" s="19" customFormat="1" outlineLevel="1" x14ac:dyDescent="0.25">
      <c r="A16" s="39"/>
      <c r="B16" s="40"/>
      <c r="C16" s="11" t="s">
        <v>47</v>
      </c>
      <c r="D16" s="35"/>
      <c r="E16" s="12"/>
      <c r="F16" s="36"/>
      <c r="G16" s="36"/>
      <c r="H16" s="12"/>
      <c r="I16" s="12"/>
      <c r="J16" s="37">
        <f>SUBTOTAL(9,J13:J15)</f>
        <v>3805.17</v>
      </c>
      <c r="K16" s="37">
        <f>SUBTOTAL(9,K13:K15)</f>
        <v>260.59000000000003</v>
      </c>
      <c r="L16" s="37">
        <f>SUBTOTAL(9,L13:L15)</f>
        <v>220</v>
      </c>
      <c r="M16" s="37">
        <f>SUBTOTAL(9,M13:M15)</f>
        <v>0</v>
      </c>
      <c r="N16" s="37">
        <f>SUBTOTAL(9,N13:N15)</f>
        <v>4285.76</v>
      </c>
      <c r="O16" s="38"/>
    </row>
    <row r="17" spans="1:15" s="19" customFormat="1" ht="33.75" outlineLevel="2" x14ac:dyDescent="0.25">
      <c r="A17" s="24">
        <v>1</v>
      </c>
      <c r="B17" s="25">
        <v>45296</v>
      </c>
      <c r="C17" s="26" t="s">
        <v>29</v>
      </c>
      <c r="D17" s="26" t="s">
        <v>30</v>
      </c>
      <c r="E17" s="27" t="s">
        <v>31</v>
      </c>
      <c r="F17" s="28">
        <v>45302.208333333336</v>
      </c>
      <c r="G17" s="28">
        <v>45302.961805555555</v>
      </c>
      <c r="H17" s="27" t="s">
        <v>32</v>
      </c>
      <c r="I17" s="27" t="s">
        <v>33</v>
      </c>
      <c r="J17" s="29">
        <v>1440.88</v>
      </c>
      <c r="K17" s="29">
        <v>91.34</v>
      </c>
      <c r="L17" s="29"/>
      <c r="M17" s="29"/>
      <c r="N17" s="29">
        <v>1532.22</v>
      </c>
      <c r="O17" s="30" t="s">
        <v>34</v>
      </c>
    </row>
    <row r="18" spans="1:15" s="19" customFormat="1" outlineLevel="1" x14ac:dyDescent="0.25">
      <c r="A18" s="39"/>
      <c r="B18" s="40"/>
      <c r="C18" s="11" t="s">
        <v>49</v>
      </c>
      <c r="D18" s="35"/>
      <c r="E18" s="12"/>
      <c r="F18" s="36"/>
      <c r="G18" s="36"/>
      <c r="H18" s="12"/>
      <c r="I18" s="12"/>
      <c r="J18" s="37">
        <f>SUBTOTAL(9,J17:J17)</f>
        <v>1440.88</v>
      </c>
      <c r="K18" s="37">
        <f>SUBTOTAL(9,K17:K17)</f>
        <v>91.34</v>
      </c>
      <c r="L18" s="37">
        <f>SUBTOTAL(9,L17:L17)</f>
        <v>0</v>
      </c>
      <c r="M18" s="37">
        <f>SUBTOTAL(9,M17:M17)</f>
        <v>0</v>
      </c>
      <c r="N18" s="37">
        <f>SUBTOTAL(9,N17:N17)</f>
        <v>1532.22</v>
      </c>
      <c r="O18" s="38"/>
    </row>
    <row r="19" spans="1:15" s="19" customFormat="1" x14ac:dyDescent="0.25">
      <c r="A19" s="39"/>
      <c r="B19" s="40"/>
      <c r="C19" s="11" t="s">
        <v>14</v>
      </c>
      <c r="D19" s="35"/>
      <c r="E19" s="12"/>
      <c r="F19" s="36"/>
      <c r="G19" s="36"/>
      <c r="H19" s="12"/>
      <c r="I19" s="12"/>
      <c r="J19" s="37">
        <f>SUBTOTAL(9,J13:J17)</f>
        <v>5246.05</v>
      </c>
      <c r="K19" s="37">
        <f>SUBTOTAL(9,K13:K17)</f>
        <v>351.93000000000006</v>
      </c>
      <c r="L19" s="37">
        <f>SUBTOTAL(9,L13:L17)</f>
        <v>220</v>
      </c>
      <c r="M19" s="37">
        <f>SUBTOTAL(9,M13:M17)</f>
        <v>0</v>
      </c>
      <c r="N19" s="37">
        <f>SUBTOTAL(9,N13:N17)</f>
        <v>5817.9800000000005</v>
      </c>
      <c r="O19" s="38"/>
    </row>
    <row r="22" spans="1:15" x14ac:dyDescent="0.25">
      <c r="A22" s="31" t="s">
        <v>22</v>
      </c>
      <c r="B22" s="31"/>
      <c r="C22" s="31"/>
      <c r="D22" s="31"/>
      <c r="E22" s="31"/>
      <c r="F22" s="31"/>
    </row>
    <row r="23" spans="1:15" x14ac:dyDescent="0.25">
      <c r="A23" s="9"/>
      <c r="B23" s="15"/>
      <c r="C23" s="10"/>
      <c r="D23" s="10"/>
      <c r="E23" s="11" t="s">
        <v>13</v>
      </c>
      <c r="F23" s="12">
        <f>N8</f>
        <v>4019.6299999999997</v>
      </c>
    </row>
    <row r="24" spans="1:15" x14ac:dyDescent="0.25">
      <c r="A24" s="9"/>
      <c r="B24" s="15"/>
      <c r="C24" s="10"/>
      <c r="D24" s="10"/>
      <c r="E24" s="11" t="s">
        <v>14</v>
      </c>
      <c r="F24" s="12">
        <f>N19</f>
        <v>5817.9800000000005</v>
      </c>
    </row>
    <row r="25" spans="1:15" x14ac:dyDescent="0.25">
      <c r="A25" s="9"/>
      <c r="B25" s="15"/>
      <c r="C25" s="10"/>
      <c r="D25" s="10"/>
      <c r="E25" s="11" t="s">
        <v>15</v>
      </c>
      <c r="F25" s="12">
        <f>SUM(F23:F24)</f>
        <v>9837.61</v>
      </c>
    </row>
    <row r="27" spans="1:15" x14ac:dyDescent="0.25">
      <c r="A27" s="13" t="s">
        <v>39</v>
      </c>
      <c r="B27" s="13"/>
    </row>
    <row r="28" spans="1:15" x14ac:dyDescent="0.25">
      <c r="A28" s="13"/>
      <c r="B28" s="13"/>
    </row>
  </sheetData>
  <sortState ref="A11:O12">
    <sortCondition ref="C10"/>
  </sortState>
  <mergeCells count="4">
    <mergeCell ref="A2:O2"/>
    <mergeCell ref="A3:O3"/>
    <mergeCell ref="A10:O10"/>
    <mergeCell ref="A22:F22"/>
  </mergeCells>
  <conditionalFormatting sqref="O6:O9">
    <cfRule type="expression" priority="36">
      <formula>OR(#REF!="",AND(#REF!&lt;&gt;"",#REF!=""))</formula>
    </cfRule>
  </conditionalFormatting>
  <conditionalFormatting sqref="A6:M7 A9:M9 A8:B8 D8:M8">
    <cfRule type="expression" dxfId="14" priority="37">
      <formula>OR(#REF!="",AND(#REF!&lt;&gt;"",#REF!=""))</formula>
    </cfRule>
  </conditionalFormatting>
  <conditionalFormatting sqref="A6:M7 A9:M9 A8:B8 D8:M8">
    <cfRule type="expression" priority="38">
      <formula>OR(#REF!="",AND(#REF!&lt;&gt;"",#REF!=""))</formula>
    </cfRule>
  </conditionalFormatting>
  <conditionalFormatting sqref="O6:O9">
    <cfRule type="expression" dxfId="13" priority="35">
      <formula>OR(#REF!="",AND(#REF!&lt;&gt;"",#REF!=""))</formula>
    </cfRule>
  </conditionalFormatting>
  <conditionalFormatting sqref="A23:E25">
    <cfRule type="expression" dxfId="12" priority="27">
      <formula>OR(#REF!="",AND(#REF!&lt;&gt;"",#REF!=""))</formula>
    </cfRule>
  </conditionalFormatting>
  <conditionalFormatting sqref="A23:E25">
    <cfRule type="expression" priority="28">
      <formula>OR(#REF!="",AND(#REF!&lt;&gt;"",#REF!=""))</formula>
    </cfRule>
  </conditionalFormatting>
  <conditionalFormatting sqref="F25 F23">
    <cfRule type="expression" dxfId="11" priority="25">
      <formula>OR(#REF!="",AND(#REF!&lt;&gt;"",#REF!=""))</formula>
    </cfRule>
  </conditionalFormatting>
  <conditionalFormatting sqref="F25 F23">
    <cfRule type="expression" priority="26">
      <formula>OR(#REF!="",AND(#REF!&lt;&gt;"",#REF!=""))</formula>
    </cfRule>
  </conditionalFormatting>
  <conditionalFormatting sqref="F24">
    <cfRule type="expression" dxfId="10" priority="23">
      <formula>OR(#REF!="",AND(#REF!&lt;&gt;"",#REF!=""))</formula>
    </cfRule>
  </conditionalFormatting>
  <conditionalFormatting sqref="F24">
    <cfRule type="expression" priority="24">
      <formula>OR(#REF!="",AND(#REF!&lt;&gt;"",#REF!=""))</formula>
    </cfRule>
  </conditionalFormatting>
  <conditionalFormatting sqref="O13">
    <cfRule type="expression" priority="20">
      <formula>OR(#REF!="",AND(#REF!&lt;&gt;"",#REF!=""))</formula>
    </cfRule>
  </conditionalFormatting>
  <conditionalFormatting sqref="A13:M13">
    <cfRule type="expression" dxfId="9" priority="21">
      <formula>OR(#REF!="",AND(#REF!&lt;&gt;"",#REF!=""))</formula>
    </cfRule>
  </conditionalFormatting>
  <conditionalFormatting sqref="A13:M13">
    <cfRule type="expression" priority="22">
      <formula>OR(#REF!="",AND(#REF!&lt;&gt;"",#REF!=""))</formula>
    </cfRule>
  </conditionalFormatting>
  <conditionalFormatting sqref="O13">
    <cfRule type="expression" dxfId="8" priority="19">
      <formula>OR(#REF!="",AND(#REF!&lt;&gt;"",#REF!=""))</formula>
    </cfRule>
  </conditionalFormatting>
  <conditionalFormatting sqref="O17:O19">
    <cfRule type="expression" priority="16">
      <formula>OR(#REF!="",AND(#REF!&lt;&gt;"",#REF!=""))</formula>
    </cfRule>
  </conditionalFormatting>
  <conditionalFormatting sqref="A17:M18 A19:B19 D19:M19">
    <cfRule type="expression" dxfId="7" priority="17">
      <formula>OR(#REF!="",AND(#REF!&lt;&gt;"",#REF!=""))</formula>
    </cfRule>
  </conditionalFormatting>
  <conditionalFormatting sqref="A17:M18 A19:B19 D19:M19">
    <cfRule type="expression" priority="18">
      <formula>OR(#REF!="",AND(#REF!&lt;&gt;"",#REF!=""))</formula>
    </cfRule>
  </conditionalFormatting>
  <conditionalFormatting sqref="O17:O19">
    <cfRule type="expression" dxfId="6" priority="15">
      <formula>OR(#REF!="",AND(#REF!&lt;&gt;"",#REF!=""))</formula>
    </cfRule>
  </conditionalFormatting>
  <conditionalFormatting sqref="O14">
    <cfRule type="expression" priority="10">
      <formula>OR(#REF!="",AND(#REF!&lt;&gt;"",#REF!=""))</formula>
    </cfRule>
  </conditionalFormatting>
  <conditionalFormatting sqref="A14:M14">
    <cfRule type="expression" dxfId="5" priority="11">
      <formula>OR(#REF!="",AND(#REF!&lt;&gt;"",#REF!=""))</formula>
    </cfRule>
  </conditionalFormatting>
  <conditionalFormatting sqref="A14:M14">
    <cfRule type="expression" priority="12">
      <formula>OR(#REF!="",AND(#REF!&lt;&gt;"",#REF!=""))</formula>
    </cfRule>
  </conditionalFormatting>
  <conditionalFormatting sqref="O14">
    <cfRule type="expression" dxfId="4" priority="9">
      <formula>OR(#REF!="",AND(#REF!&lt;&gt;"",#REF!=""))</formula>
    </cfRule>
  </conditionalFormatting>
  <conditionalFormatting sqref="O15:O16">
    <cfRule type="expression" priority="6">
      <formula>OR(#REF!="",AND(#REF!&lt;&gt;"",#REF!=""))</formula>
    </cfRule>
  </conditionalFormatting>
  <conditionalFormatting sqref="A15:M16">
    <cfRule type="expression" dxfId="3" priority="7">
      <formula>OR(#REF!="",AND(#REF!&lt;&gt;"",#REF!=""))</formula>
    </cfRule>
  </conditionalFormatting>
  <conditionalFormatting sqref="A15:M16">
    <cfRule type="expression" priority="8">
      <formula>OR(#REF!="",AND(#REF!&lt;&gt;"",#REF!=""))</formula>
    </cfRule>
  </conditionalFormatting>
  <conditionalFormatting sqref="O15:O16">
    <cfRule type="expression" dxfId="2" priority="5">
      <formula>OR(#REF!="",AND(#REF!&lt;&gt;"",#REF!=""))</formula>
    </cfRule>
  </conditionalFormatting>
  <conditionalFormatting sqref="C8">
    <cfRule type="expression" dxfId="1" priority="3">
      <formula>OR(#REF!="",AND(#REF!&lt;&gt;"",#REF!=""))</formula>
    </cfRule>
  </conditionalFormatting>
  <conditionalFormatting sqref="C8">
    <cfRule type="expression" priority="4">
      <formula>OR(#REF!="",AND(#REF!&lt;&gt;"",#REF!=""))</formula>
    </cfRule>
  </conditionalFormatting>
  <conditionalFormatting sqref="C19">
    <cfRule type="expression" dxfId="0" priority="1">
      <formula>OR(#REF!="",AND(#REF!&lt;&gt;"",#REF!=""))</formula>
    </cfRule>
  </conditionalFormatting>
  <conditionalFormatting sqref="C19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FEV</vt:lpstr>
      <vt:lpstr>Acumulado2024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2024-04-10T17:56:18Z</cp:lastPrinted>
  <dcterms:created xsi:type="dcterms:W3CDTF">2020-03-24T12:06:26Z</dcterms:created>
  <dcterms:modified xsi:type="dcterms:W3CDTF">2024-04-10T17:57:05Z</dcterms:modified>
</cp:coreProperties>
</file>