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Diárias e Passagens\Viagens_2024\"/>
    </mc:Choice>
  </mc:AlternateContent>
  <bookViews>
    <workbookView xWindow="0" yWindow="0" windowWidth="20490" windowHeight="7650"/>
  </bookViews>
  <sheets>
    <sheet name="MAR" sheetId="11" r:id="rId1"/>
    <sheet name="Acumulado2024" sheetId="9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8" i="9" l="1"/>
  <c r="M38" i="9"/>
  <c r="L38" i="9"/>
  <c r="K38" i="9"/>
  <c r="J38" i="9"/>
  <c r="N36" i="9"/>
  <c r="M36" i="9"/>
  <c r="L36" i="9"/>
  <c r="K36" i="9"/>
  <c r="J36" i="9"/>
  <c r="N34" i="9"/>
  <c r="M34" i="9"/>
  <c r="L34" i="9"/>
  <c r="K34" i="9"/>
  <c r="J34" i="9"/>
  <c r="N32" i="9"/>
  <c r="M32" i="9"/>
  <c r="L32" i="9"/>
  <c r="K32" i="9"/>
  <c r="J32" i="9"/>
  <c r="N30" i="9"/>
  <c r="M30" i="9"/>
  <c r="L30" i="9"/>
  <c r="K30" i="9"/>
  <c r="J30" i="9"/>
  <c r="N19" i="9"/>
  <c r="M19" i="9"/>
  <c r="L19" i="9"/>
  <c r="K19" i="9"/>
  <c r="J19" i="9"/>
  <c r="N17" i="9"/>
  <c r="M17" i="9"/>
  <c r="L17" i="9"/>
  <c r="K17" i="9"/>
  <c r="J17" i="9"/>
  <c r="N15" i="9"/>
  <c r="M15" i="9"/>
  <c r="L15" i="9"/>
  <c r="K15" i="9"/>
  <c r="J15" i="9"/>
  <c r="N12" i="9"/>
  <c r="M12" i="9"/>
  <c r="L12" i="9"/>
  <c r="K12" i="9"/>
  <c r="J12" i="9"/>
  <c r="N10" i="9"/>
  <c r="M10" i="9"/>
  <c r="L10" i="9"/>
  <c r="K10" i="9"/>
  <c r="J10" i="9"/>
  <c r="N7" i="9"/>
  <c r="M7" i="9"/>
  <c r="L7" i="9"/>
  <c r="K7" i="9"/>
  <c r="J7" i="9"/>
  <c r="N32" i="11"/>
  <c r="M32" i="11"/>
  <c r="L32" i="11"/>
  <c r="K32" i="11"/>
  <c r="J32" i="11"/>
  <c r="N30" i="11"/>
  <c r="M30" i="11"/>
  <c r="L30" i="11"/>
  <c r="K30" i="11"/>
  <c r="J30" i="11"/>
  <c r="N28" i="11"/>
  <c r="M28" i="11"/>
  <c r="L28" i="11"/>
  <c r="K28" i="11"/>
  <c r="J28" i="11"/>
  <c r="N26" i="11"/>
  <c r="N33" i="11" s="1"/>
  <c r="F37" i="11" s="1"/>
  <c r="M26" i="11"/>
  <c r="L26" i="11"/>
  <c r="K26" i="11"/>
  <c r="K33" i="11" s="1"/>
  <c r="J26" i="11"/>
  <c r="J33" i="11" s="1"/>
  <c r="N17" i="11"/>
  <c r="M17" i="11"/>
  <c r="L17" i="11"/>
  <c r="K17" i="11"/>
  <c r="J17" i="11"/>
  <c r="N15" i="11"/>
  <c r="M15" i="11"/>
  <c r="L15" i="11"/>
  <c r="K15" i="11"/>
  <c r="J15" i="11"/>
  <c r="N12" i="11"/>
  <c r="M12" i="11"/>
  <c r="L12" i="11"/>
  <c r="K12" i="11"/>
  <c r="J12" i="11"/>
  <c r="N10" i="11"/>
  <c r="M10" i="11"/>
  <c r="L10" i="11"/>
  <c r="K10" i="11"/>
  <c r="J10" i="11"/>
  <c r="N7" i="11"/>
  <c r="M7" i="11"/>
  <c r="L7" i="11"/>
  <c r="K7" i="11"/>
  <c r="J7" i="11"/>
  <c r="K39" i="9" l="1"/>
  <c r="J39" i="9"/>
  <c r="N39" i="9"/>
  <c r="F44" i="9" s="1"/>
  <c r="M39" i="9"/>
  <c r="M20" i="9"/>
  <c r="L39" i="9"/>
  <c r="J20" i="9"/>
  <c r="N20" i="9"/>
  <c r="F43" i="9" s="1"/>
  <c r="L20" i="9"/>
  <c r="K20" i="9"/>
  <c r="L33" i="11"/>
  <c r="M33" i="11"/>
  <c r="L18" i="11"/>
  <c r="N18" i="11"/>
  <c r="F36" i="11" s="1"/>
  <c r="M18" i="11"/>
  <c r="J18" i="11"/>
  <c r="K18" i="11"/>
  <c r="F38" i="11" l="1"/>
  <c r="F45" i="9" l="1"/>
</calcChain>
</file>

<file path=xl/sharedStrings.xml><?xml version="1.0" encoding="utf-8"?>
<sst xmlns="http://schemas.openxmlformats.org/spreadsheetml/2006/main" count="282" uniqueCount="93">
  <si>
    <t>FUNCIONÁRIOS</t>
  </si>
  <si>
    <t>Nº</t>
  </si>
  <si>
    <t>Nome</t>
  </si>
  <si>
    <t>CARGO</t>
  </si>
  <si>
    <t>Locais de Origem e Destino</t>
  </si>
  <si>
    <t>Data de Ida</t>
  </si>
  <si>
    <t>Data de Retorno</t>
  </si>
  <si>
    <t>Empresa</t>
  </si>
  <si>
    <t>Localizador</t>
  </si>
  <si>
    <t xml:space="preserve">TOTAL </t>
  </si>
  <si>
    <t xml:space="preserve">Descrição </t>
  </si>
  <si>
    <t>CONSELHEIROS/CONVIDADOS</t>
  </si>
  <si>
    <t>Descrição</t>
  </si>
  <si>
    <t>Total - Funcionários</t>
  </si>
  <si>
    <t>Total - Conselheiros e Convidados</t>
  </si>
  <si>
    <t>Total Geral</t>
  </si>
  <si>
    <t>Passagem</t>
  </si>
  <si>
    <t>Taxa Embarque</t>
  </si>
  <si>
    <t>Taxa  Bagagem</t>
  </si>
  <si>
    <t>Taxa Remarcação</t>
  </si>
  <si>
    <t>Data Compra</t>
  </si>
  <si>
    <t>PASSAGENS AÉREAS - ACUMULADO 2024</t>
  </si>
  <si>
    <t>RESUMO DE ACUMULADO 2024</t>
  </si>
  <si>
    <t>Pedro Schultz Fonseca Baptista</t>
  </si>
  <si>
    <t>Empregado</t>
  </si>
  <si>
    <t>Florianópolis &lt;-&gt; Brasília</t>
  </si>
  <si>
    <t>Latam</t>
  </si>
  <si>
    <t>IYRDCZ</t>
  </si>
  <si>
    <t xml:space="preserve">1953/2024 - Convocação para Plenária do CAU/BR </t>
  </si>
  <si>
    <t>Patricia Dalmina De Oliveira</t>
  </si>
  <si>
    <t>Conselheiro</t>
  </si>
  <si>
    <t>Chapecó &lt;-&gt; Florianópolis</t>
  </si>
  <si>
    <t>Azul</t>
  </si>
  <si>
    <t>GGIKQC</t>
  </si>
  <si>
    <t>11/01 13h30 18h - Evento de Capacitação – Conselheiros Titulares e Suplentes e Membros do CEAU-CAU/SC</t>
  </si>
  <si>
    <t>Carlos Alberto Barbosa De Souza</t>
  </si>
  <si>
    <t xml:space="preserve"> Latam </t>
  </si>
  <si>
    <t>SFLHSY</t>
  </si>
  <si>
    <t>21/02 09h30 18h - Onboarding Presidentes CAU/UF - Gestão 2024-2026;
22/02 09h30 18h - 36º Fórum de Presidentes;
23/02 - 47ª Reunião Plenária Ampliada</t>
  </si>
  <si>
    <t xml:space="preserve">Publicado em 10/04/2024 </t>
  </si>
  <si>
    <t>Florianópolis &lt;-&gt; Chapecó</t>
  </si>
  <si>
    <t>CQJQQB</t>
  </si>
  <si>
    <t>09/03 19h 21h - Formatura UNOCHAPECÓ</t>
  </si>
  <si>
    <t>IQ3R6B</t>
  </si>
  <si>
    <t xml:space="preserve">05/04 - evento falas com o presidente do CAU-SC
06/04 19h 21h - Formatura UNOESC </t>
  </si>
  <si>
    <t>Carlos Alberto Barbosa De Souza Total</t>
  </si>
  <si>
    <t>Pedro Schultz Fonseca Baptista Total</t>
  </si>
  <si>
    <t>Patricia Dalmina De Oliveira Total</t>
  </si>
  <si>
    <t>RESUMO DE MARÇO</t>
  </si>
  <si>
    <t>PASSAGENS AÉREAS - MARÇO</t>
  </si>
  <si>
    <t>Cicero Hipolito da Silva Junior</t>
  </si>
  <si>
    <t>WUSKHL</t>
  </si>
  <si>
    <t xml:space="preserve">01/04 09h 12h - 8º Reunião de Coordenadores das Comissões de Ética e Disciplina do CAU-BR;
01 e 02/04 14h 18h - 12º Treinamento Técnico da CED-CAU-BR </t>
  </si>
  <si>
    <t>Magali Alves Colonetti</t>
  </si>
  <si>
    <t>Florianópolis &lt;- Brasília</t>
  </si>
  <si>
    <t>-</t>
  </si>
  <si>
    <t>JUKFRR</t>
  </si>
  <si>
    <t>08 a 10/04 14h 13h - Encontro de Comunicação do CAU/BR e CAU/UF</t>
  </si>
  <si>
    <t>TKVKJG</t>
  </si>
  <si>
    <t>Leonardo Vistuba Kawa</t>
  </si>
  <si>
    <t>Joinville &lt;-&gt; Brasília</t>
  </si>
  <si>
    <t>IJE9VJ</t>
  </si>
  <si>
    <t>27 e 28/03 09h 18h - Conferência Trienal de Fiscalização do CAU</t>
  </si>
  <si>
    <t>Fernando de Oliveira Volkmer</t>
  </si>
  <si>
    <t>Florianópolis -&gt; Brasília</t>
  </si>
  <si>
    <t>FECNJI</t>
  </si>
  <si>
    <t>23 e 24/04 09h 18h - Balanço do SEICAU</t>
  </si>
  <si>
    <t>IPZEUS</t>
  </si>
  <si>
    <t>Marina Lemos Lameiras</t>
  </si>
  <si>
    <t>GDUQNF</t>
  </si>
  <si>
    <t>03 e 04/04 17h 18h - IX Encontro Nacional de Coordenadores de CEF</t>
  </si>
  <si>
    <t>Larissa Moreira</t>
  </si>
  <si>
    <t>WHEBEB</t>
  </si>
  <si>
    <t>Eliane De Queiroz Gomes Castro</t>
  </si>
  <si>
    <t>Navegantes &lt;-&gt; Brasília</t>
  </si>
  <si>
    <t>Gol</t>
  </si>
  <si>
    <t>OXXFVW</t>
  </si>
  <si>
    <t>Newton Marcal Santos</t>
  </si>
  <si>
    <t>NYILBC</t>
  </si>
  <si>
    <t>Salvador -&gt; Brasília -&gt; Florianópolis</t>
  </si>
  <si>
    <t>DWVY6E</t>
  </si>
  <si>
    <t>18 e 19/04 - Fórum de Presidentes - Belo Horizonte</t>
  </si>
  <si>
    <t>Florianópolis &lt;-&gt; São Paulo (CGH)</t>
  </si>
  <si>
    <t>IKLXMS</t>
  </si>
  <si>
    <t>22/05 - Fórum de Presidentes – SP;  23/05 Plenária Ampliada – SP</t>
  </si>
  <si>
    <t>Cicero Hipolito da Silva Junior Total</t>
  </si>
  <si>
    <t>Fernando de Oliveira Volkmer Total</t>
  </si>
  <si>
    <t>Leonardo Vistuba Kawa Total</t>
  </si>
  <si>
    <t>Magali Alves Colonetti Total</t>
  </si>
  <si>
    <t>Marina Lemos Lameiras Total</t>
  </si>
  <si>
    <t>Eliane De Queiroz Gomes Castro Total</t>
  </si>
  <si>
    <t>Larissa Moreira Total</t>
  </si>
  <si>
    <t>Newton Marcal Santos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</si>
</sst>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#,##0.00_ ;[Red]\-#,##0.00\ "/>
    <numFmt numFmtId="165" formatCode="dd/mm"/>
    <numFmt numFmtId="166" formatCode="dd/mm\ hh:mm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right" vertical="center"/>
    </xf>
    <xf numFmtId="164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4" fillId="4" borderId="3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0" fillId="0" borderId="0" xfId="0" applyFont="1"/>
    <xf numFmtId="166" fontId="5" fillId="0" borderId="1" xfId="1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166" fontId="5" fillId="0" borderId="5" xfId="1" applyNumberFormat="1" applyFont="1" applyFill="1" applyBorder="1" applyAlignment="1">
      <alignment horizontal="center" vertical="center" wrapText="1"/>
    </xf>
    <xf numFmtId="44" fontId="5" fillId="0" borderId="5" xfId="1" applyNumberFormat="1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/>
    </xf>
    <xf numFmtId="166" fontId="4" fillId="4" borderId="1" xfId="1" applyNumberFormat="1" applyFont="1" applyFill="1" applyBorder="1" applyAlignment="1">
      <alignment horizontal="center" vertical="center"/>
    </xf>
    <xf numFmtId="44" fontId="4" fillId="4" borderId="1" xfId="1" applyNumberFormat="1" applyFont="1" applyFill="1" applyBorder="1" applyAlignment="1">
      <alignment horizontal="center" vertical="center"/>
    </xf>
    <xf numFmtId="164" fontId="4" fillId="4" borderId="1" xfId="1" applyNumberFormat="1" applyFont="1" applyFill="1" applyBorder="1" applyAlignment="1">
      <alignment horizontal="left" vertical="center"/>
    </xf>
    <xf numFmtId="0" fontId="4" fillId="4" borderId="2" xfId="0" applyNumberFormat="1" applyFont="1" applyFill="1" applyBorder="1" applyAlignment="1">
      <alignment horizontal="right" vertical="center"/>
    </xf>
    <xf numFmtId="165" fontId="4" fillId="4" borderId="3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5" fontId="4" fillId="4" borderId="4" xfId="0" applyNumberFormat="1" applyFont="1" applyFill="1" applyBorder="1" applyAlignment="1">
      <alignment horizontal="right" vertical="center"/>
    </xf>
  </cellXfs>
  <cellStyles count="2">
    <cellStyle name="Moeda" xfId="1" builtinId="4"/>
    <cellStyle name="Normal" xfId="0" builtinId="0"/>
  </cellStyles>
  <dxfs count="71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19050</xdr:rowOff>
    </xdr:from>
    <xdr:to>
      <xdr:col>4</xdr:col>
      <xdr:colOff>1276351</xdr:colOff>
      <xdr:row>0</xdr:row>
      <xdr:rowOff>485775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541" b="15913"/>
        <a:stretch/>
      </xdr:blipFill>
      <xdr:spPr bwMode="auto">
        <a:xfrm>
          <a:off x="1" y="19050"/>
          <a:ext cx="41529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666750</xdr:colOff>
      <xdr:row>39</xdr:row>
      <xdr:rowOff>38100</xdr:rowOff>
    </xdr:from>
    <xdr:to>
      <xdr:col>5</xdr:col>
      <xdr:colOff>637752</xdr:colOff>
      <xdr:row>40</xdr:row>
      <xdr:rowOff>9505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33525" y="3429000"/>
          <a:ext cx="3380952" cy="161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9526</xdr:rowOff>
    </xdr:from>
    <xdr:to>
      <xdr:col>4</xdr:col>
      <xdr:colOff>1276351</xdr:colOff>
      <xdr:row>0</xdr:row>
      <xdr:rowOff>466726</xdr:rowOff>
    </xdr:to>
    <xdr:pic>
      <xdr:nvPicPr>
        <xdr:cNvPr id="2" name="Imagem 1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542" b="17291"/>
        <a:stretch/>
      </xdr:blipFill>
      <xdr:spPr bwMode="auto">
        <a:xfrm>
          <a:off x="1" y="9526"/>
          <a:ext cx="4152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676275</xdr:colOff>
      <xdr:row>46</xdr:row>
      <xdr:rowOff>38100</xdr:rowOff>
    </xdr:from>
    <xdr:to>
      <xdr:col>5</xdr:col>
      <xdr:colOff>647277</xdr:colOff>
      <xdr:row>47</xdr:row>
      <xdr:rowOff>9505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43050" y="3429000"/>
          <a:ext cx="3380952" cy="1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showGridLines="0" tabSelected="1" zoomScaleNormal="100" workbookViewId="0">
      <selection activeCell="K9" sqref="K9"/>
    </sheetView>
  </sheetViews>
  <sheetFormatPr defaultRowHeight="15" outlineLevelRow="2" x14ac:dyDescent="0.25"/>
  <cols>
    <col min="1" max="1" width="4.85546875" customWidth="1"/>
    <col min="2" max="2" width="8.140625" customWidth="1"/>
    <col min="3" max="3" width="21.140625" customWidth="1"/>
    <col min="4" max="4" width="9" customWidth="1"/>
    <col min="5" max="5" width="21" customWidth="1"/>
    <col min="6" max="7" width="10.7109375" customWidth="1"/>
    <col min="8" max="8" width="8.85546875" customWidth="1"/>
    <col min="9" max="9" width="7.85546875" customWidth="1"/>
    <col min="10" max="10" width="11.28515625" style="14" bestFit="1" customWidth="1"/>
    <col min="11" max="12" width="9" style="14" customWidth="1"/>
    <col min="13" max="13" width="11.28515625" style="14" customWidth="1"/>
    <col min="14" max="14" width="11.28515625" bestFit="1" customWidth="1"/>
    <col min="15" max="15" width="46.28515625" customWidth="1"/>
  </cols>
  <sheetData>
    <row r="1" spans="1:15" ht="42.75" customHeight="1" x14ac:dyDescent="0.25">
      <c r="E1" s="1"/>
      <c r="F1" s="1"/>
      <c r="G1" s="1"/>
      <c r="H1" s="1"/>
      <c r="I1" s="1"/>
      <c r="N1" s="1"/>
    </row>
    <row r="2" spans="1:15" x14ac:dyDescent="0.25">
      <c r="A2" s="37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x14ac:dyDescent="0.25">
      <c r="A3" s="38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</row>
    <row r="4" spans="1:15" hidden="1" x14ac:dyDescent="0.25"/>
    <row r="5" spans="1:15" ht="25.5" customHeight="1" x14ac:dyDescent="0.25">
      <c r="A5" s="2" t="s">
        <v>1</v>
      </c>
      <c r="B5" s="2" t="s">
        <v>20</v>
      </c>
      <c r="C5" s="2" t="s">
        <v>2</v>
      </c>
      <c r="D5" s="2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16</v>
      </c>
      <c r="K5" s="4" t="s">
        <v>17</v>
      </c>
      <c r="L5" s="4" t="s">
        <v>18</v>
      </c>
      <c r="M5" s="4" t="s">
        <v>19</v>
      </c>
      <c r="N5" s="5" t="s">
        <v>9</v>
      </c>
      <c r="O5" s="3" t="s">
        <v>10</v>
      </c>
    </row>
    <row r="6" spans="1:15" s="19" customFormat="1" ht="33.75" outlineLevel="2" x14ac:dyDescent="0.25">
      <c r="A6" s="24">
        <v>6</v>
      </c>
      <c r="B6" s="25">
        <v>45358</v>
      </c>
      <c r="C6" s="26" t="s">
        <v>50</v>
      </c>
      <c r="D6" s="26" t="s">
        <v>24</v>
      </c>
      <c r="E6" s="27" t="s">
        <v>25</v>
      </c>
      <c r="F6" s="28">
        <v>45382.489583333336</v>
      </c>
      <c r="G6" s="28">
        <v>45384.975694444445</v>
      </c>
      <c r="H6" s="27" t="s">
        <v>26</v>
      </c>
      <c r="I6" s="27" t="s">
        <v>51</v>
      </c>
      <c r="J6" s="29">
        <v>2594.7600000000002</v>
      </c>
      <c r="K6" s="29">
        <v>77.91</v>
      </c>
      <c r="L6" s="29"/>
      <c r="M6" s="29"/>
      <c r="N6" s="29">
        <v>2672.67</v>
      </c>
      <c r="O6" s="30" t="s">
        <v>52</v>
      </c>
    </row>
    <row r="7" spans="1:15" s="19" customFormat="1" outlineLevel="1" x14ac:dyDescent="0.25">
      <c r="A7" s="35"/>
      <c r="B7" s="36"/>
      <c r="C7" s="11" t="s">
        <v>85</v>
      </c>
      <c r="D7" s="31"/>
      <c r="E7" s="12"/>
      <c r="F7" s="32"/>
      <c r="G7" s="32"/>
      <c r="H7" s="12"/>
      <c r="I7" s="12"/>
      <c r="J7" s="33">
        <f>SUBTOTAL(9,J6:J6)</f>
        <v>2594.7600000000002</v>
      </c>
      <c r="K7" s="33">
        <f>SUBTOTAL(9,K6:K6)</f>
        <v>77.91</v>
      </c>
      <c r="L7" s="33">
        <f>SUBTOTAL(9,L6:L6)</f>
        <v>0</v>
      </c>
      <c r="M7" s="33">
        <f>SUBTOTAL(9,M6:M6)</f>
        <v>0</v>
      </c>
      <c r="N7" s="33">
        <f>SUBTOTAL(9,N6:N6)</f>
        <v>2672.67</v>
      </c>
      <c r="O7" s="34"/>
    </row>
    <row r="8" spans="1:15" s="19" customFormat="1" ht="22.5" outlineLevel="2" x14ac:dyDescent="0.25">
      <c r="A8" s="24">
        <v>13</v>
      </c>
      <c r="B8" s="25">
        <v>45370</v>
      </c>
      <c r="C8" s="26" t="s">
        <v>63</v>
      </c>
      <c r="D8" s="26" t="s">
        <v>24</v>
      </c>
      <c r="E8" s="27" t="s">
        <v>64</v>
      </c>
      <c r="F8" s="28">
        <v>45404.868055555555</v>
      </c>
      <c r="G8" s="28" t="s">
        <v>55</v>
      </c>
      <c r="H8" s="27" t="s">
        <v>32</v>
      </c>
      <c r="I8" s="27" t="s">
        <v>65</v>
      </c>
      <c r="J8" s="29">
        <v>973.01</v>
      </c>
      <c r="K8" s="29">
        <v>48.4</v>
      </c>
      <c r="L8" s="29"/>
      <c r="M8" s="29"/>
      <c r="N8" s="29">
        <v>1021.41</v>
      </c>
      <c r="O8" s="30" t="s">
        <v>66</v>
      </c>
    </row>
    <row r="9" spans="1:15" s="19" customFormat="1" ht="22.5" outlineLevel="2" x14ac:dyDescent="0.25">
      <c r="A9" s="24">
        <v>14</v>
      </c>
      <c r="B9" s="25">
        <v>45370</v>
      </c>
      <c r="C9" s="26" t="s">
        <v>63</v>
      </c>
      <c r="D9" s="26" t="s">
        <v>24</v>
      </c>
      <c r="E9" s="27" t="s">
        <v>54</v>
      </c>
      <c r="F9" s="28">
        <v>45406.805555555555</v>
      </c>
      <c r="G9" s="28" t="s">
        <v>55</v>
      </c>
      <c r="H9" s="27" t="s">
        <v>26</v>
      </c>
      <c r="I9" s="27" t="s">
        <v>67</v>
      </c>
      <c r="J9" s="29">
        <v>1008.97</v>
      </c>
      <c r="K9" s="29">
        <v>29.51</v>
      </c>
      <c r="L9" s="29"/>
      <c r="M9" s="29"/>
      <c r="N9" s="29">
        <v>1038.48</v>
      </c>
      <c r="O9" s="30" t="s">
        <v>66</v>
      </c>
    </row>
    <row r="10" spans="1:15" s="19" customFormat="1" outlineLevel="1" x14ac:dyDescent="0.25">
      <c r="A10" s="35"/>
      <c r="B10" s="36"/>
      <c r="C10" s="11" t="s">
        <v>86</v>
      </c>
      <c r="D10" s="31"/>
      <c r="E10" s="12"/>
      <c r="F10" s="32"/>
      <c r="G10" s="32"/>
      <c r="H10" s="12"/>
      <c r="I10" s="12"/>
      <c r="J10" s="33">
        <f>SUBTOTAL(9,J8:J9)</f>
        <v>1981.98</v>
      </c>
      <c r="K10" s="33">
        <f>SUBTOTAL(9,K8:K9)</f>
        <v>77.91</v>
      </c>
      <c r="L10" s="33">
        <f>SUBTOTAL(9,L8:L9)</f>
        <v>0</v>
      </c>
      <c r="M10" s="33">
        <f>SUBTOTAL(9,M8:M9)</f>
        <v>0</v>
      </c>
      <c r="N10" s="33">
        <f>SUBTOTAL(9,N8:N9)</f>
        <v>2059.89</v>
      </c>
      <c r="O10" s="34"/>
    </row>
    <row r="11" spans="1:15" s="19" customFormat="1" ht="22.5" outlineLevel="2" x14ac:dyDescent="0.25">
      <c r="A11" s="24">
        <v>11</v>
      </c>
      <c r="B11" s="25">
        <v>45366</v>
      </c>
      <c r="C11" s="26" t="s">
        <v>59</v>
      </c>
      <c r="D11" s="26" t="s">
        <v>24</v>
      </c>
      <c r="E11" s="27" t="s">
        <v>60</v>
      </c>
      <c r="F11" s="28">
        <v>45377.618055555555</v>
      </c>
      <c r="G11" s="28">
        <v>45380.225694444445</v>
      </c>
      <c r="H11" s="27" t="s">
        <v>32</v>
      </c>
      <c r="I11" s="27" t="s">
        <v>61</v>
      </c>
      <c r="J11" s="29">
        <v>3491.09</v>
      </c>
      <c r="K11" s="29">
        <v>74.2</v>
      </c>
      <c r="L11" s="29"/>
      <c r="M11" s="29"/>
      <c r="N11" s="29">
        <v>3565.29</v>
      </c>
      <c r="O11" s="30" t="s">
        <v>62</v>
      </c>
    </row>
    <row r="12" spans="1:15" s="19" customFormat="1" outlineLevel="1" x14ac:dyDescent="0.25">
      <c r="A12" s="35"/>
      <c r="B12" s="36"/>
      <c r="C12" s="11" t="s">
        <v>87</v>
      </c>
      <c r="D12" s="31"/>
      <c r="E12" s="12"/>
      <c r="F12" s="32"/>
      <c r="G12" s="32"/>
      <c r="H12" s="12"/>
      <c r="I12" s="12"/>
      <c r="J12" s="33">
        <f>SUBTOTAL(9,J11:J11)</f>
        <v>3491.09</v>
      </c>
      <c r="K12" s="33">
        <f>SUBTOTAL(9,K11:K11)</f>
        <v>74.2</v>
      </c>
      <c r="L12" s="33">
        <f>SUBTOTAL(9,L11:L11)</f>
        <v>0</v>
      </c>
      <c r="M12" s="33">
        <f>SUBTOTAL(9,M11:M11)</f>
        <v>0</v>
      </c>
      <c r="N12" s="33">
        <f>SUBTOTAL(9,N11:N11)</f>
        <v>3565.29</v>
      </c>
      <c r="O12" s="34"/>
    </row>
    <row r="13" spans="1:15" s="19" customFormat="1" ht="22.5" outlineLevel="2" x14ac:dyDescent="0.25">
      <c r="A13" s="24">
        <v>9</v>
      </c>
      <c r="B13" s="25">
        <v>45363</v>
      </c>
      <c r="C13" s="26" t="s">
        <v>53</v>
      </c>
      <c r="D13" s="26" t="s">
        <v>24</v>
      </c>
      <c r="E13" s="27" t="s">
        <v>54</v>
      </c>
      <c r="F13" s="28">
        <v>45389.489583333336</v>
      </c>
      <c r="G13" s="28" t="s">
        <v>55</v>
      </c>
      <c r="H13" s="27" t="s">
        <v>26</v>
      </c>
      <c r="I13" s="27" t="s">
        <v>56</v>
      </c>
      <c r="J13" s="29">
        <v>1307.47</v>
      </c>
      <c r="K13" s="29">
        <v>48.4</v>
      </c>
      <c r="L13" s="29"/>
      <c r="M13" s="29"/>
      <c r="N13" s="29">
        <v>1355.8700000000001</v>
      </c>
      <c r="O13" s="30" t="s">
        <v>57</v>
      </c>
    </row>
    <row r="14" spans="1:15" s="19" customFormat="1" ht="22.5" outlineLevel="2" x14ac:dyDescent="0.25">
      <c r="A14" s="16">
        <v>10</v>
      </c>
      <c r="B14" s="21">
        <v>45363</v>
      </c>
      <c r="C14" s="17" t="s">
        <v>53</v>
      </c>
      <c r="D14" s="17" t="s">
        <v>24</v>
      </c>
      <c r="E14" s="18" t="s">
        <v>54</v>
      </c>
      <c r="F14" s="20">
        <v>45392.625</v>
      </c>
      <c r="G14" s="20" t="s">
        <v>55</v>
      </c>
      <c r="H14" s="18" t="s">
        <v>32</v>
      </c>
      <c r="I14" s="18" t="s">
        <v>58</v>
      </c>
      <c r="J14" s="22">
        <v>981.66</v>
      </c>
      <c r="K14" s="22">
        <v>29.51</v>
      </c>
      <c r="L14" s="22"/>
      <c r="M14" s="22"/>
      <c r="N14" s="22">
        <v>1011.17</v>
      </c>
      <c r="O14" s="23" t="s">
        <v>57</v>
      </c>
    </row>
    <row r="15" spans="1:15" s="19" customFormat="1" outlineLevel="1" x14ac:dyDescent="0.25">
      <c r="A15" s="35"/>
      <c r="B15" s="36"/>
      <c r="C15" s="11" t="s">
        <v>88</v>
      </c>
      <c r="D15" s="31"/>
      <c r="E15" s="12"/>
      <c r="F15" s="32"/>
      <c r="G15" s="32"/>
      <c r="H15" s="12"/>
      <c r="I15" s="12"/>
      <c r="J15" s="33">
        <f>SUBTOTAL(9,J13:J14)</f>
        <v>2289.13</v>
      </c>
      <c r="K15" s="33">
        <f>SUBTOTAL(9,K13:K14)</f>
        <v>77.91</v>
      </c>
      <c r="L15" s="33">
        <f>SUBTOTAL(9,L13:L14)</f>
        <v>0</v>
      </c>
      <c r="M15" s="33">
        <f>SUBTOTAL(9,M13:M14)</f>
        <v>0</v>
      </c>
      <c r="N15" s="33">
        <f>SUBTOTAL(9,N13:N14)</f>
        <v>2367.04</v>
      </c>
      <c r="O15" s="34"/>
    </row>
    <row r="16" spans="1:15" s="19" customFormat="1" ht="22.5" outlineLevel="2" x14ac:dyDescent="0.25">
      <c r="A16" s="24">
        <v>15</v>
      </c>
      <c r="B16" s="25">
        <v>45373</v>
      </c>
      <c r="C16" s="26" t="s">
        <v>68</v>
      </c>
      <c r="D16" s="26" t="s">
        <v>24</v>
      </c>
      <c r="E16" s="27" t="s">
        <v>25</v>
      </c>
      <c r="F16" s="28">
        <v>45385.489583333336</v>
      </c>
      <c r="G16" s="28">
        <v>45387.364583333336</v>
      </c>
      <c r="H16" s="27" t="s">
        <v>26</v>
      </c>
      <c r="I16" s="27" t="s">
        <v>69</v>
      </c>
      <c r="J16" s="29">
        <v>4306.13</v>
      </c>
      <c r="K16" s="29">
        <v>77.91</v>
      </c>
      <c r="L16" s="29"/>
      <c r="M16" s="29"/>
      <c r="N16" s="29">
        <v>4384.04</v>
      </c>
      <c r="O16" s="30" t="s">
        <v>70</v>
      </c>
    </row>
    <row r="17" spans="1:15" s="19" customFormat="1" outlineLevel="1" x14ac:dyDescent="0.25">
      <c r="A17" s="35"/>
      <c r="B17" s="36"/>
      <c r="C17" s="11" t="s">
        <v>89</v>
      </c>
      <c r="D17" s="31"/>
      <c r="E17" s="12"/>
      <c r="F17" s="32"/>
      <c r="G17" s="32"/>
      <c r="H17" s="12"/>
      <c r="I17" s="12"/>
      <c r="J17" s="33">
        <f>SUBTOTAL(9,J16:J16)</f>
        <v>4306.13</v>
      </c>
      <c r="K17" s="33">
        <f>SUBTOTAL(9,K16:K16)</f>
        <v>77.91</v>
      </c>
      <c r="L17" s="33">
        <f>SUBTOTAL(9,L16:L16)</f>
        <v>0</v>
      </c>
      <c r="M17" s="33">
        <f>SUBTOTAL(9,M16:M16)</f>
        <v>0</v>
      </c>
      <c r="N17" s="33">
        <f>SUBTOTAL(9,N16:N16)</f>
        <v>4384.04</v>
      </c>
      <c r="O17" s="34"/>
    </row>
    <row r="18" spans="1:15" s="19" customFormat="1" x14ac:dyDescent="0.25">
      <c r="A18" s="35"/>
      <c r="B18" s="36"/>
      <c r="C18" s="11" t="s">
        <v>13</v>
      </c>
      <c r="D18" s="31"/>
      <c r="E18" s="12"/>
      <c r="F18" s="32"/>
      <c r="G18" s="32"/>
      <c r="H18" s="12"/>
      <c r="I18" s="12"/>
      <c r="J18" s="33">
        <f>SUBTOTAL(9,J6:J16)</f>
        <v>14663.09</v>
      </c>
      <c r="K18" s="33">
        <f>SUBTOTAL(9,K6:K16)</f>
        <v>385.83999999999992</v>
      </c>
      <c r="L18" s="33">
        <f>SUBTOTAL(9,L6:L16)</f>
        <v>0</v>
      </c>
      <c r="M18" s="33">
        <f>SUBTOTAL(9,M6:M16)</f>
        <v>0</v>
      </c>
      <c r="N18" s="33">
        <f>SUBTOTAL(9,N6:N16)</f>
        <v>15048.93</v>
      </c>
      <c r="O18" s="34"/>
    </row>
    <row r="19" spans="1:15" x14ac:dyDescent="0.25">
      <c r="A19" s="6"/>
      <c r="B19" s="6"/>
      <c r="C19" s="7"/>
      <c r="D19" s="7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9.75" customHeight="1" x14ac:dyDescent="0.25">
      <c r="A20" s="6"/>
      <c r="B20" s="6"/>
      <c r="C20" s="7"/>
      <c r="D20" s="7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x14ac:dyDescent="0.25">
      <c r="A21" s="38" t="s">
        <v>11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0"/>
    </row>
    <row r="22" spans="1:15" hidden="1" x14ac:dyDescent="0.25"/>
    <row r="23" spans="1:15" ht="24" x14ac:dyDescent="0.25">
      <c r="A23" s="2" t="s">
        <v>1</v>
      </c>
      <c r="B23" s="2" t="s">
        <v>20</v>
      </c>
      <c r="C23" s="2" t="s">
        <v>2</v>
      </c>
      <c r="D23" s="2" t="s">
        <v>3</v>
      </c>
      <c r="E23" s="4" t="s">
        <v>4</v>
      </c>
      <c r="F23" s="4" t="s">
        <v>5</v>
      </c>
      <c r="G23" s="4" t="s">
        <v>6</v>
      </c>
      <c r="H23" s="4" t="s">
        <v>7</v>
      </c>
      <c r="I23" s="4" t="s">
        <v>8</v>
      </c>
      <c r="J23" s="4" t="s">
        <v>16</v>
      </c>
      <c r="K23" s="4" t="s">
        <v>17</v>
      </c>
      <c r="L23" s="4" t="s">
        <v>18</v>
      </c>
      <c r="M23" s="4" t="s">
        <v>19</v>
      </c>
      <c r="N23" s="5" t="s">
        <v>9</v>
      </c>
      <c r="O23" s="3" t="s">
        <v>12</v>
      </c>
    </row>
    <row r="24" spans="1:15" s="19" customFormat="1" ht="22.5" outlineLevel="2" x14ac:dyDescent="0.25">
      <c r="A24" s="16">
        <v>16</v>
      </c>
      <c r="B24" s="21">
        <v>45373</v>
      </c>
      <c r="C24" s="17" t="s">
        <v>35</v>
      </c>
      <c r="D24" s="17" t="s">
        <v>30</v>
      </c>
      <c r="E24" s="18" t="s">
        <v>79</v>
      </c>
      <c r="F24" s="20">
        <v>45399.756944444445</v>
      </c>
      <c r="G24" s="20">
        <v>45401.913194444445</v>
      </c>
      <c r="H24" s="18" t="s">
        <v>32</v>
      </c>
      <c r="I24" s="18" t="s">
        <v>80</v>
      </c>
      <c r="J24" s="22">
        <v>2682.25</v>
      </c>
      <c r="K24" s="22">
        <v>72.489999999999995</v>
      </c>
      <c r="L24" s="22"/>
      <c r="M24" s="22"/>
      <c r="N24" s="22">
        <v>2754.74</v>
      </c>
      <c r="O24" s="23" t="s">
        <v>81</v>
      </c>
    </row>
    <row r="25" spans="1:15" s="19" customFormat="1" ht="22.5" outlineLevel="2" x14ac:dyDescent="0.25">
      <c r="A25" s="24">
        <v>17</v>
      </c>
      <c r="B25" s="25">
        <v>45377</v>
      </c>
      <c r="C25" s="26" t="s">
        <v>35</v>
      </c>
      <c r="D25" s="26" t="s">
        <v>30</v>
      </c>
      <c r="E25" s="27" t="s">
        <v>82</v>
      </c>
      <c r="F25" s="28">
        <v>45433.788194444445</v>
      </c>
      <c r="G25" s="28">
        <v>45438.635416666664</v>
      </c>
      <c r="H25" s="27" t="s">
        <v>26</v>
      </c>
      <c r="I25" s="27" t="s">
        <v>83</v>
      </c>
      <c r="J25" s="29">
        <v>898.46</v>
      </c>
      <c r="K25" s="29">
        <v>102.6</v>
      </c>
      <c r="L25" s="29"/>
      <c r="M25" s="29"/>
      <c r="N25" s="29">
        <v>1001.0600000000001</v>
      </c>
      <c r="O25" s="30" t="s">
        <v>84</v>
      </c>
    </row>
    <row r="26" spans="1:15" s="19" customFormat="1" outlineLevel="1" x14ac:dyDescent="0.25">
      <c r="A26" s="35"/>
      <c r="B26" s="36"/>
      <c r="C26" s="11" t="s">
        <v>45</v>
      </c>
      <c r="D26" s="31"/>
      <c r="E26" s="12"/>
      <c r="F26" s="32"/>
      <c r="G26" s="32"/>
      <c r="H26" s="12"/>
      <c r="I26" s="12"/>
      <c r="J26" s="33">
        <f>SUBTOTAL(9,J24:J25)</f>
        <v>3580.71</v>
      </c>
      <c r="K26" s="33">
        <f>SUBTOTAL(9,K24:K25)</f>
        <v>175.08999999999997</v>
      </c>
      <c r="L26" s="33">
        <f>SUBTOTAL(9,L24:L25)</f>
        <v>0</v>
      </c>
      <c r="M26" s="33">
        <f>SUBTOTAL(9,M24:M25)</f>
        <v>0</v>
      </c>
      <c r="N26" s="33">
        <f>SUBTOTAL(9,N24:N25)</f>
        <v>3755.7999999999997</v>
      </c>
      <c r="O26" s="34"/>
    </row>
    <row r="27" spans="1:15" s="19" customFormat="1" ht="22.5" outlineLevel="2" x14ac:dyDescent="0.25">
      <c r="A27" s="24">
        <v>8</v>
      </c>
      <c r="B27" s="25">
        <v>45358</v>
      </c>
      <c r="C27" s="26" t="s">
        <v>73</v>
      </c>
      <c r="D27" s="26" t="s">
        <v>30</v>
      </c>
      <c r="E27" s="27" t="s">
        <v>74</v>
      </c>
      <c r="F27" s="28">
        <v>45377.489583333336</v>
      </c>
      <c r="G27" s="28">
        <v>45380.482638888891</v>
      </c>
      <c r="H27" s="27" t="s">
        <v>75</v>
      </c>
      <c r="I27" s="27" t="s">
        <v>76</v>
      </c>
      <c r="J27" s="29">
        <v>3473.9</v>
      </c>
      <c r="K27" s="29">
        <v>74.66</v>
      </c>
      <c r="L27" s="29"/>
      <c r="M27" s="29"/>
      <c r="N27" s="29">
        <v>3548.56</v>
      </c>
      <c r="O27" s="30" t="s">
        <v>62</v>
      </c>
    </row>
    <row r="28" spans="1:15" s="19" customFormat="1" outlineLevel="1" x14ac:dyDescent="0.25">
      <c r="A28" s="35"/>
      <c r="B28" s="36"/>
      <c r="C28" s="11" t="s">
        <v>90</v>
      </c>
      <c r="D28" s="31"/>
      <c r="E28" s="12"/>
      <c r="F28" s="32"/>
      <c r="G28" s="32"/>
      <c r="H28" s="12"/>
      <c r="I28" s="12"/>
      <c r="J28" s="33">
        <f>SUBTOTAL(9,J27:J27)</f>
        <v>3473.9</v>
      </c>
      <c r="K28" s="33">
        <f>SUBTOTAL(9,K27:K27)</f>
        <v>74.66</v>
      </c>
      <c r="L28" s="33">
        <f>SUBTOTAL(9,L27:L27)</f>
        <v>0</v>
      </c>
      <c r="M28" s="33">
        <f>SUBTOTAL(9,M27:M27)</f>
        <v>0</v>
      </c>
      <c r="N28" s="33">
        <f>SUBTOTAL(9,N27:N27)</f>
        <v>3548.56</v>
      </c>
      <c r="O28" s="34"/>
    </row>
    <row r="29" spans="1:15" s="19" customFormat="1" ht="33.75" outlineLevel="2" x14ac:dyDescent="0.25">
      <c r="A29" s="24">
        <v>7</v>
      </c>
      <c r="B29" s="25">
        <v>45358</v>
      </c>
      <c r="C29" s="26" t="s">
        <v>71</v>
      </c>
      <c r="D29" s="26" t="s">
        <v>30</v>
      </c>
      <c r="E29" s="27" t="s">
        <v>60</v>
      </c>
      <c r="F29" s="28">
        <v>45381.427083333336</v>
      </c>
      <c r="G29" s="28">
        <v>45385.78125</v>
      </c>
      <c r="H29" s="27" t="s">
        <v>36</v>
      </c>
      <c r="I29" s="27" t="s">
        <v>72</v>
      </c>
      <c r="J29" s="29">
        <v>931.9</v>
      </c>
      <c r="K29" s="29">
        <v>74.2</v>
      </c>
      <c r="L29" s="29"/>
      <c r="M29" s="29"/>
      <c r="N29" s="29">
        <v>1006.1</v>
      </c>
      <c r="O29" s="30" t="s">
        <v>52</v>
      </c>
    </row>
    <row r="30" spans="1:15" s="19" customFormat="1" outlineLevel="1" x14ac:dyDescent="0.25">
      <c r="A30" s="35"/>
      <c r="B30" s="36"/>
      <c r="C30" s="11" t="s">
        <v>91</v>
      </c>
      <c r="D30" s="31"/>
      <c r="E30" s="12"/>
      <c r="F30" s="32"/>
      <c r="G30" s="32"/>
      <c r="H30" s="12"/>
      <c r="I30" s="12"/>
      <c r="J30" s="33">
        <f>SUBTOTAL(9,J29:J29)</f>
        <v>931.9</v>
      </c>
      <c r="K30" s="33">
        <f>SUBTOTAL(9,K29:K29)</f>
        <v>74.2</v>
      </c>
      <c r="L30" s="33">
        <f>SUBTOTAL(9,L29:L29)</f>
        <v>0</v>
      </c>
      <c r="M30" s="33">
        <f>SUBTOTAL(9,M29:M29)</f>
        <v>0</v>
      </c>
      <c r="N30" s="33">
        <f>SUBTOTAL(9,N29:N29)</f>
        <v>1006.1</v>
      </c>
      <c r="O30" s="34"/>
    </row>
    <row r="31" spans="1:15" s="19" customFormat="1" ht="22.5" outlineLevel="2" x14ac:dyDescent="0.25">
      <c r="A31" s="24">
        <v>12</v>
      </c>
      <c r="B31" s="25">
        <v>45366</v>
      </c>
      <c r="C31" s="26" t="s">
        <v>77</v>
      </c>
      <c r="D31" s="26" t="s">
        <v>30</v>
      </c>
      <c r="E31" s="27" t="s">
        <v>25</v>
      </c>
      <c r="F31" s="28">
        <v>45385.489583333336</v>
      </c>
      <c r="G31" s="28">
        <v>45387.663194444445</v>
      </c>
      <c r="H31" s="27" t="s">
        <v>26</v>
      </c>
      <c r="I31" s="27" t="s">
        <v>78</v>
      </c>
      <c r="J31" s="29">
        <v>2938.86</v>
      </c>
      <c r="K31" s="29">
        <v>77.91</v>
      </c>
      <c r="L31" s="29"/>
      <c r="M31" s="29"/>
      <c r="N31" s="29">
        <v>3016.77</v>
      </c>
      <c r="O31" s="30" t="s">
        <v>70</v>
      </c>
    </row>
    <row r="32" spans="1:15" s="19" customFormat="1" outlineLevel="1" x14ac:dyDescent="0.25">
      <c r="A32" s="35"/>
      <c r="B32" s="36"/>
      <c r="C32" s="11" t="s">
        <v>92</v>
      </c>
      <c r="D32" s="31"/>
      <c r="E32" s="12"/>
      <c r="F32" s="32"/>
      <c r="G32" s="32"/>
      <c r="H32" s="12"/>
      <c r="I32" s="12"/>
      <c r="J32" s="33">
        <f>SUBTOTAL(9,J31:J31)</f>
        <v>2938.86</v>
      </c>
      <c r="K32" s="33">
        <f>SUBTOTAL(9,K31:K31)</f>
        <v>77.91</v>
      </c>
      <c r="L32" s="33">
        <f>SUBTOTAL(9,L31:L31)</f>
        <v>0</v>
      </c>
      <c r="M32" s="33">
        <f>SUBTOTAL(9,M31:M31)</f>
        <v>0</v>
      </c>
      <c r="N32" s="33">
        <f>SUBTOTAL(9,N31:N31)</f>
        <v>3016.77</v>
      </c>
      <c r="O32" s="34"/>
    </row>
    <row r="33" spans="1:15" s="19" customFormat="1" x14ac:dyDescent="0.25">
      <c r="A33" s="35"/>
      <c r="B33" s="36"/>
      <c r="C33" s="11" t="s">
        <v>14</v>
      </c>
      <c r="D33" s="31"/>
      <c r="E33" s="12"/>
      <c r="F33" s="32"/>
      <c r="G33" s="32"/>
      <c r="H33" s="12"/>
      <c r="I33" s="12"/>
      <c r="J33" s="33">
        <f>SUBTOTAL(9,J24:J31)</f>
        <v>10925.37</v>
      </c>
      <c r="K33" s="33">
        <f>SUBTOTAL(9,K24:K31)</f>
        <v>401.86</v>
      </c>
      <c r="L33" s="33">
        <f>SUBTOTAL(9,L24:L31)</f>
        <v>0</v>
      </c>
      <c r="M33" s="33">
        <f>SUBTOTAL(9,M24:M31)</f>
        <v>0</v>
      </c>
      <c r="N33" s="33">
        <f>SUBTOTAL(9,N24:N31)</f>
        <v>11327.23</v>
      </c>
      <c r="O33" s="34"/>
    </row>
    <row r="35" spans="1:15" x14ac:dyDescent="0.25">
      <c r="A35" s="37" t="s">
        <v>48</v>
      </c>
      <c r="B35" s="37"/>
      <c r="C35" s="37"/>
      <c r="D35" s="37"/>
      <c r="E35" s="37"/>
      <c r="F35" s="37"/>
    </row>
    <row r="36" spans="1:15" x14ac:dyDescent="0.25">
      <c r="A36" s="9"/>
      <c r="B36" s="15"/>
      <c r="C36" s="10"/>
      <c r="D36" s="10"/>
      <c r="E36" s="11" t="s">
        <v>13</v>
      </c>
      <c r="F36" s="12">
        <f>N18</f>
        <v>15048.93</v>
      </c>
    </row>
    <row r="37" spans="1:15" x14ac:dyDescent="0.25">
      <c r="A37" s="9"/>
      <c r="B37" s="15"/>
      <c r="C37" s="10"/>
      <c r="D37" s="10"/>
      <c r="E37" s="11" t="s">
        <v>14</v>
      </c>
      <c r="F37" s="12">
        <f>N33</f>
        <v>11327.23</v>
      </c>
    </row>
    <row r="38" spans="1:15" x14ac:dyDescent="0.25">
      <c r="A38" s="9"/>
      <c r="B38" s="15"/>
      <c r="C38" s="10"/>
      <c r="D38" s="10"/>
      <c r="E38" s="11" t="s">
        <v>15</v>
      </c>
      <c r="F38" s="12">
        <f>SUM(F36:F37)</f>
        <v>26376.16</v>
      </c>
    </row>
    <row r="40" spans="1:15" x14ac:dyDescent="0.25">
      <c r="A40" s="13" t="s">
        <v>39</v>
      </c>
      <c r="B40" s="13"/>
    </row>
  </sheetData>
  <sortState ref="A18:O22">
    <sortCondition ref="C17"/>
  </sortState>
  <mergeCells count="4">
    <mergeCell ref="A2:O2"/>
    <mergeCell ref="A3:O3"/>
    <mergeCell ref="A21:O21"/>
    <mergeCell ref="A35:F35"/>
  </mergeCells>
  <conditionalFormatting sqref="A19:M20">
    <cfRule type="expression" dxfId="70" priority="71">
      <formula>OR(#REF!="",AND(#REF!&lt;&gt;"",#REF!=""))</formula>
    </cfRule>
  </conditionalFormatting>
  <conditionalFormatting sqref="A19:M20">
    <cfRule type="expression" priority="72">
      <formula>OR(#REF!="",AND(#REF!&lt;&gt;"",#REF!=""))</formula>
    </cfRule>
  </conditionalFormatting>
  <conditionalFormatting sqref="O19:O20">
    <cfRule type="expression" dxfId="69" priority="69">
      <formula>OR(#REF!="",AND(#REF!&lt;&gt;"",#REF!=""))</formula>
    </cfRule>
  </conditionalFormatting>
  <conditionalFormatting sqref="O19:O20">
    <cfRule type="expression" priority="70">
      <formula>OR(#REF!="",AND(#REF!&lt;&gt;"",#REF!=""))</formula>
    </cfRule>
  </conditionalFormatting>
  <conditionalFormatting sqref="A36:E38">
    <cfRule type="expression" dxfId="68" priority="67">
      <formula>OR(#REF!="",AND(#REF!&lt;&gt;"",#REF!=""))</formula>
    </cfRule>
  </conditionalFormatting>
  <conditionalFormatting sqref="A36:E38">
    <cfRule type="expression" priority="68">
      <formula>OR(#REF!="",AND(#REF!&lt;&gt;"",#REF!=""))</formula>
    </cfRule>
  </conditionalFormatting>
  <conditionalFormatting sqref="F38 F36">
    <cfRule type="expression" dxfId="67" priority="65">
      <formula>OR(#REF!="",AND(#REF!&lt;&gt;"",#REF!=""))</formula>
    </cfRule>
  </conditionalFormatting>
  <conditionalFormatting sqref="F38 F36">
    <cfRule type="expression" priority="66">
      <formula>OR(#REF!="",AND(#REF!&lt;&gt;"",#REF!=""))</formula>
    </cfRule>
  </conditionalFormatting>
  <conditionalFormatting sqref="F37">
    <cfRule type="expression" dxfId="66" priority="63">
      <formula>OR(#REF!="",AND(#REF!&lt;&gt;"",#REF!=""))</formula>
    </cfRule>
  </conditionalFormatting>
  <conditionalFormatting sqref="F37">
    <cfRule type="expression" priority="64">
      <formula>OR(#REF!="",AND(#REF!&lt;&gt;"",#REF!=""))</formula>
    </cfRule>
  </conditionalFormatting>
  <conditionalFormatting sqref="C18">
    <cfRule type="expression" dxfId="41" priority="3">
      <formula>OR(#REF!="",AND(#REF!&lt;&gt;"",#REF!=""))</formula>
    </cfRule>
  </conditionalFormatting>
  <conditionalFormatting sqref="C18">
    <cfRule type="expression" priority="4">
      <formula>OR(#REF!="",AND(#REF!&lt;&gt;"",#REF!=""))</formula>
    </cfRule>
  </conditionalFormatting>
  <conditionalFormatting sqref="C33">
    <cfRule type="expression" dxfId="40" priority="1">
      <formula>OR(#REF!="",AND(#REF!&lt;&gt;"",#REF!=""))</formula>
    </cfRule>
  </conditionalFormatting>
  <conditionalFormatting sqref="C33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67" fitToHeight="0" orientation="landscape" horizontalDpi="4294967295" verticalDpi="4294967295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6" id="{5FA60709-898B-452B-B59F-85A78418742A}">
            <xm:f>OR(Acumulado2024!#REF!="",AND(Acumulado2024!#REF!&lt;&gt;"",Acumulado2024!#REF!=""))</xm:f>
            <x14:dxf/>
          </x14:cfRule>
          <xm:sqref>O24</xm:sqref>
        </x14:conditionalFormatting>
        <x14:conditionalFormatting xmlns:xm="http://schemas.microsoft.com/office/excel/2006/main">
          <x14:cfRule type="expression" priority="57" id="{89A0EDC9-79C2-48B8-85D8-8A33C3E3CAEE}">
            <xm:f>OR(Acumulado2024!#REF!="",AND(Acumulado2024!#REF!&lt;&gt;"",Acumulado2024!#REF!=""))</xm:f>
            <x14:dxf>
              <fill>
                <patternFill>
                  <bgColor rgb="FFC5F97F"/>
                </patternFill>
              </fill>
            </x14:dxf>
          </x14:cfRule>
          <xm:sqref>A24:M24</xm:sqref>
        </x14:conditionalFormatting>
        <x14:conditionalFormatting xmlns:xm="http://schemas.microsoft.com/office/excel/2006/main">
          <x14:cfRule type="expression" priority="58" id="{C0212FBB-24CE-4E32-9FDC-C6D3FF291036}">
            <xm:f>OR(Acumulado2024!#REF!="",AND(Acumulado2024!#REF!&lt;&gt;"",Acumulado2024!#REF!=""))</xm:f>
            <x14:dxf/>
          </x14:cfRule>
          <xm:sqref>A24:M24</xm:sqref>
        </x14:conditionalFormatting>
        <x14:conditionalFormatting xmlns:xm="http://schemas.microsoft.com/office/excel/2006/main">
          <x14:cfRule type="expression" priority="55" id="{A2114DD7-7FCE-4A24-95EC-01B488080A89}">
            <xm:f>OR(Acumulado2024!#REF!="",AND(Acumulado2024!#REF!&lt;&gt;"",Acumulado2024!#REF!=""))</xm:f>
            <x14:dxf>
              <fill>
                <patternFill>
                  <bgColor rgb="FFC5F97F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expression" priority="52" id="{BEB34BA8-F0BD-445C-86AD-392703A0759A}">
            <xm:f>OR(Acumulado2024!#REF!="",AND(Acumulado2024!#REF!&lt;&gt;"",Acumulado2024!#REF!=""))</xm:f>
            <x14:dxf/>
          </x14:cfRule>
          <xm:sqref>O31:O33</xm:sqref>
        </x14:conditionalFormatting>
        <x14:conditionalFormatting xmlns:xm="http://schemas.microsoft.com/office/excel/2006/main">
          <x14:cfRule type="expression" priority="53" id="{8AA79D08-8EFE-4703-8D29-F9F55F283DCE}">
            <xm:f>OR(Acumulado2024!#REF!="",AND(Acumulado2024!#REF!&lt;&gt;"",Acumulado2024!#REF!=""))</xm:f>
            <x14:dxf>
              <fill>
                <patternFill>
                  <bgColor rgb="FFC5F97F"/>
                </patternFill>
              </fill>
            </x14:dxf>
          </x14:cfRule>
          <xm:sqref>A31:M32 A33:B33 D33:M33</xm:sqref>
        </x14:conditionalFormatting>
        <x14:conditionalFormatting xmlns:xm="http://schemas.microsoft.com/office/excel/2006/main">
          <x14:cfRule type="expression" priority="54" id="{BAB8D815-80D4-4A45-946D-71E5B6A37205}">
            <xm:f>OR(Acumulado2024!#REF!="",AND(Acumulado2024!#REF!&lt;&gt;"",Acumulado2024!#REF!=""))</xm:f>
            <x14:dxf/>
          </x14:cfRule>
          <xm:sqref>A31:M32 A33:B33 D33:M33</xm:sqref>
        </x14:conditionalFormatting>
        <x14:conditionalFormatting xmlns:xm="http://schemas.microsoft.com/office/excel/2006/main">
          <x14:cfRule type="expression" priority="51" id="{13FC0BF4-9ABF-4AEA-B9B8-A5A4D1FBA1D5}">
            <xm:f>OR(Acumulado2024!#REF!="",AND(Acumulado2024!#REF!&lt;&gt;"",Acumulado2024!#REF!=""))</xm:f>
            <x14:dxf>
              <fill>
                <patternFill>
                  <bgColor rgb="FFC5F97F"/>
                </patternFill>
              </fill>
            </x14:dxf>
          </x14:cfRule>
          <xm:sqref>O31:O33</xm:sqref>
        </x14:conditionalFormatting>
        <x14:conditionalFormatting xmlns:xm="http://schemas.microsoft.com/office/excel/2006/main">
          <x14:cfRule type="expression" priority="46" id="{8B055DBC-804C-4820-AEE1-2B6234EC4071}">
            <xm:f>OR(Acumulado2024!#REF!="",AND(Acumulado2024!#REF!&lt;&gt;"",Acumulado2024!#REF!=""))</xm:f>
            <x14:dxf/>
          </x14:cfRule>
          <xm:sqref>O11:O12</xm:sqref>
        </x14:conditionalFormatting>
        <x14:conditionalFormatting xmlns:xm="http://schemas.microsoft.com/office/excel/2006/main">
          <x14:cfRule type="expression" priority="47" id="{CAF41743-F192-47EB-A5C5-E51A48E428C5}">
            <xm:f>OR(Acumulado2024!#REF!="",AND(Acumulado2024!#REF!&lt;&gt;"",Acumulado2024!#REF!=""))</xm:f>
            <x14:dxf>
              <fill>
                <patternFill>
                  <bgColor rgb="FFC5F97F"/>
                </patternFill>
              </fill>
            </x14:dxf>
          </x14:cfRule>
          <xm:sqref>A11:M12</xm:sqref>
        </x14:conditionalFormatting>
        <x14:conditionalFormatting xmlns:xm="http://schemas.microsoft.com/office/excel/2006/main">
          <x14:cfRule type="expression" priority="48" id="{F36054DF-75FB-4146-89DA-575E673692A5}">
            <xm:f>OR(Acumulado2024!#REF!="",AND(Acumulado2024!#REF!&lt;&gt;"",Acumulado2024!#REF!=""))</xm:f>
            <x14:dxf/>
          </x14:cfRule>
          <xm:sqref>A11:M12</xm:sqref>
        </x14:conditionalFormatting>
        <x14:conditionalFormatting xmlns:xm="http://schemas.microsoft.com/office/excel/2006/main">
          <x14:cfRule type="expression" priority="45" id="{95F7419C-A047-475A-9383-6B1E29FF67EE}">
            <xm:f>OR(Acumulado2024!#REF!="",AND(Acumulado2024!#REF!&lt;&gt;"",Acumulado2024!#REF!=""))</xm:f>
            <x14:dxf>
              <fill>
                <patternFill>
                  <bgColor rgb="FFC5F97F"/>
                </patternFill>
              </fill>
            </x14:dxf>
          </x14:cfRule>
          <xm:sqref>O11:O12</xm:sqref>
        </x14:conditionalFormatting>
        <x14:conditionalFormatting xmlns:xm="http://schemas.microsoft.com/office/excel/2006/main">
          <x14:cfRule type="expression" priority="42" id="{48F9142C-8FAA-4D75-AFCD-0F6FDA52CC0F}">
            <xm:f>OR(Acumulado2024!#REF!="",AND(Acumulado2024!#REF!&lt;&gt;"",Acumulado2024!#REF!=""))</xm:f>
            <x14:dxf/>
          </x14:cfRule>
          <xm:sqref>O13</xm:sqref>
        </x14:conditionalFormatting>
        <x14:conditionalFormatting xmlns:xm="http://schemas.microsoft.com/office/excel/2006/main">
          <x14:cfRule type="expression" priority="43" id="{54E0826B-D0FF-4C9D-A371-72E7F05A08C0}">
            <xm:f>OR(Acumulado2024!#REF!="",AND(Acumulado2024!#REF!&lt;&gt;"",Acumulado2024!#REF!=""))</xm:f>
            <x14:dxf>
              <fill>
                <patternFill>
                  <bgColor rgb="FFC5F97F"/>
                </patternFill>
              </fill>
            </x14:dxf>
          </x14:cfRule>
          <xm:sqref>A13:M13</xm:sqref>
        </x14:conditionalFormatting>
        <x14:conditionalFormatting xmlns:xm="http://schemas.microsoft.com/office/excel/2006/main">
          <x14:cfRule type="expression" priority="44" id="{DCC01DDE-287B-45F1-A92C-4152A71F2A20}">
            <xm:f>OR(Acumulado2024!#REF!="",AND(Acumulado2024!#REF!&lt;&gt;"",Acumulado2024!#REF!=""))</xm:f>
            <x14:dxf/>
          </x14:cfRule>
          <xm:sqref>A13:M13</xm:sqref>
        </x14:conditionalFormatting>
        <x14:conditionalFormatting xmlns:xm="http://schemas.microsoft.com/office/excel/2006/main">
          <x14:cfRule type="expression" priority="41" id="{91907C53-4981-455F-92D9-1B52C30BD126}">
            <xm:f>OR(Acumulado2024!#REF!="",AND(Acumulado2024!#REF!&lt;&gt;"",Acumulado2024!#REF!=""))</xm:f>
            <x14:dxf>
              <fill>
                <patternFill>
                  <bgColor rgb="FFC5F97F"/>
                </patternFill>
              </fill>
            </x14:dxf>
          </x14:cfRule>
          <xm:sqref>O13</xm:sqref>
        </x14:conditionalFormatting>
        <x14:conditionalFormatting xmlns:xm="http://schemas.microsoft.com/office/excel/2006/main">
          <x14:cfRule type="expression" priority="38" id="{D00461A6-F222-454E-85DC-EB603792DD20}">
            <xm:f>OR(Acumulado2024!#REF!="",AND(Acumulado2024!#REF!&lt;&gt;"",Acumulado2024!#REF!=""))</xm:f>
            <x14:dxf/>
          </x14:cfRule>
          <xm:sqref>O14:O15</xm:sqref>
        </x14:conditionalFormatting>
        <x14:conditionalFormatting xmlns:xm="http://schemas.microsoft.com/office/excel/2006/main">
          <x14:cfRule type="expression" priority="39" id="{F226E90B-7A7E-4C2F-9E06-480C22490BAA}">
            <xm:f>OR(Acumulado2024!#REF!="",AND(Acumulado2024!#REF!&lt;&gt;"",Acumulado2024!#REF!=""))</xm:f>
            <x14:dxf>
              <fill>
                <patternFill>
                  <bgColor rgb="FFC5F97F"/>
                </patternFill>
              </fill>
            </x14:dxf>
          </x14:cfRule>
          <xm:sqref>A14:M15</xm:sqref>
        </x14:conditionalFormatting>
        <x14:conditionalFormatting xmlns:xm="http://schemas.microsoft.com/office/excel/2006/main">
          <x14:cfRule type="expression" priority="40" id="{AE6B215B-14B6-4430-BB53-4727489904E0}">
            <xm:f>OR(Acumulado2024!#REF!="",AND(Acumulado2024!#REF!&lt;&gt;"",Acumulado2024!#REF!=""))</xm:f>
            <x14:dxf/>
          </x14:cfRule>
          <xm:sqref>A14:M15</xm:sqref>
        </x14:conditionalFormatting>
        <x14:conditionalFormatting xmlns:xm="http://schemas.microsoft.com/office/excel/2006/main">
          <x14:cfRule type="expression" priority="37" id="{A0B0E3C7-C692-45F2-93FA-BD00C2F30A94}">
            <xm:f>OR(Acumulado2024!#REF!="",AND(Acumulado2024!#REF!&lt;&gt;"",Acumulado2024!#REF!=""))</xm:f>
            <x14:dxf>
              <fill>
                <patternFill>
                  <bgColor rgb="FFC5F97F"/>
                </patternFill>
              </fill>
            </x14:dxf>
          </x14:cfRule>
          <xm:sqref>O14:O15</xm:sqref>
        </x14:conditionalFormatting>
        <x14:conditionalFormatting xmlns:xm="http://schemas.microsoft.com/office/excel/2006/main">
          <x14:cfRule type="expression" priority="34" id="{8C42BDA8-7708-4569-9917-BEF683290970}">
            <xm:f>OR(Acumulado2024!#REF!="",AND(Acumulado2024!#REF!&lt;&gt;"",Acumulado2024!#REF!=""))</xm:f>
            <x14:dxf/>
          </x14:cfRule>
          <xm:sqref>O16:O18</xm:sqref>
        </x14:conditionalFormatting>
        <x14:conditionalFormatting xmlns:xm="http://schemas.microsoft.com/office/excel/2006/main">
          <x14:cfRule type="expression" priority="35" id="{D1C2228D-192F-44DC-B30E-C8F079264FAA}">
            <xm:f>OR(Acumulado2024!#REF!="",AND(Acumulado2024!#REF!&lt;&gt;"",Acumulado2024!#REF!=""))</xm:f>
            <x14:dxf>
              <fill>
                <patternFill>
                  <bgColor rgb="FFC5F97F"/>
                </patternFill>
              </fill>
            </x14:dxf>
          </x14:cfRule>
          <xm:sqref>A16:M17 A18:B18 D18:M18</xm:sqref>
        </x14:conditionalFormatting>
        <x14:conditionalFormatting xmlns:xm="http://schemas.microsoft.com/office/excel/2006/main">
          <x14:cfRule type="expression" priority="36" id="{DE6BDB41-9629-4A49-8292-1702D9384E2F}">
            <xm:f>OR(Acumulado2024!#REF!="",AND(Acumulado2024!#REF!&lt;&gt;"",Acumulado2024!#REF!=""))</xm:f>
            <x14:dxf/>
          </x14:cfRule>
          <xm:sqref>A16:M17 A18:B18 D18:M18</xm:sqref>
        </x14:conditionalFormatting>
        <x14:conditionalFormatting xmlns:xm="http://schemas.microsoft.com/office/excel/2006/main">
          <x14:cfRule type="expression" priority="33" id="{45ADD555-DCD1-4719-9348-70FDB14BD82A}">
            <xm:f>OR(Acumulado2024!#REF!="",AND(Acumulado2024!#REF!&lt;&gt;"",Acumulado2024!#REF!=""))</xm:f>
            <x14:dxf>
              <fill>
                <patternFill>
                  <bgColor rgb="FFC5F97F"/>
                </patternFill>
              </fill>
            </x14:dxf>
          </x14:cfRule>
          <xm:sqref>O16:O18</xm:sqref>
        </x14:conditionalFormatting>
        <x14:conditionalFormatting xmlns:xm="http://schemas.microsoft.com/office/excel/2006/main">
          <x14:cfRule type="expression" priority="20" id="{849CFDB0-E921-4829-B977-C86A25FED0B1}">
            <xm:f>OR(Acumulado2024!#REF!="",AND(Acumulado2024!#REF!&lt;&gt;"",Acumulado2024!#REF!=""))</xm:f>
            <x14:dxf/>
          </x14:cfRule>
          <xm:sqref>A9:M10</xm:sqref>
        </x14:conditionalFormatting>
        <x14:conditionalFormatting xmlns:xm="http://schemas.microsoft.com/office/excel/2006/main">
          <x14:cfRule type="expression" priority="17" id="{FEC9AE4D-62CA-4F3C-8D6F-C9B160867563}">
            <xm:f>OR(Acumulado2024!#REF!="",AND(Acumulado2024!#REF!&lt;&gt;"",Acumulado2024!#REF!=""))</xm:f>
            <x14:dxf>
              <fill>
                <patternFill>
                  <bgColor rgb="FFC5F97F"/>
                </patternFill>
              </fill>
            </x14:dxf>
          </x14:cfRule>
          <xm:sqref>O9:O10</xm:sqref>
        </x14:conditionalFormatting>
        <x14:conditionalFormatting xmlns:xm="http://schemas.microsoft.com/office/excel/2006/main">
          <x14:cfRule type="expression" priority="26" id="{1079F1C8-BC04-486A-81FC-40077ADCA922}">
            <xm:f>OR(Acumulado2024!#REF!="",AND(Acumulado2024!#REF!&lt;&gt;"",Acumulado2024!#REF!=""))</xm:f>
            <x14:dxf/>
          </x14:cfRule>
          <xm:sqref>O6:O7</xm:sqref>
        </x14:conditionalFormatting>
        <x14:conditionalFormatting xmlns:xm="http://schemas.microsoft.com/office/excel/2006/main">
          <x14:cfRule type="expression" priority="27" id="{BA444B3C-7883-441D-9124-CED6C6A22621}">
            <xm:f>OR(Acumulado2024!#REF!="",AND(Acumulado2024!#REF!&lt;&gt;"",Acumulado2024!#REF!=""))</xm:f>
            <x14:dxf>
              <fill>
                <patternFill>
                  <bgColor rgb="FFC5F97F"/>
                </patternFill>
              </fill>
            </x14:dxf>
          </x14:cfRule>
          <xm:sqref>A6:M7</xm:sqref>
        </x14:conditionalFormatting>
        <x14:conditionalFormatting xmlns:xm="http://schemas.microsoft.com/office/excel/2006/main">
          <x14:cfRule type="expression" priority="28" id="{48A4AD57-82D8-4F35-A85C-7C3CC7E6D901}">
            <xm:f>OR(Acumulado2024!#REF!="",AND(Acumulado2024!#REF!&lt;&gt;"",Acumulado2024!#REF!=""))</xm:f>
            <x14:dxf/>
          </x14:cfRule>
          <xm:sqref>A6:M7</xm:sqref>
        </x14:conditionalFormatting>
        <x14:conditionalFormatting xmlns:xm="http://schemas.microsoft.com/office/excel/2006/main">
          <x14:cfRule type="expression" priority="25" id="{E364FEF3-5DF1-4E91-BE0F-851CD92FD496}">
            <xm:f>OR(Acumulado2024!#REF!="",AND(Acumulado2024!#REF!&lt;&gt;"",Acumulado2024!#REF!=""))</xm:f>
            <x14:dxf>
              <fill>
                <patternFill>
                  <bgColor rgb="FFC5F97F"/>
                </patternFill>
              </fill>
            </x14:dxf>
          </x14:cfRule>
          <xm:sqref>O6:O7</xm:sqref>
        </x14:conditionalFormatting>
        <x14:conditionalFormatting xmlns:xm="http://schemas.microsoft.com/office/excel/2006/main">
          <x14:cfRule type="expression" priority="22" id="{F6B72C1A-F4D3-4055-9D4C-AB2AE9766675}">
            <xm:f>OR(Acumulado2024!#REF!="",AND(Acumulado2024!#REF!&lt;&gt;"",Acumulado2024!#REF!=""))</xm:f>
            <x14:dxf/>
          </x14:cfRule>
          <xm:sqref>O8</xm:sqref>
        </x14:conditionalFormatting>
        <x14:conditionalFormatting xmlns:xm="http://schemas.microsoft.com/office/excel/2006/main">
          <x14:cfRule type="expression" priority="23" id="{3C04E907-676A-493A-9381-2561375C1991}">
            <xm:f>OR(Acumulado2024!#REF!="",AND(Acumulado2024!#REF!&lt;&gt;"",Acumulado2024!#REF!=""))</xm:f>
            <x14:dxf>
              <fill>
                <patternFill>
                  <bgColor rgb="FFC5F97F"/>
                </patternFill>
              </fill>
            </x14:dxf>
          </x14:cfRule>
          <xm:sqref>A8:M8</xm:sqref>
        </x14:conditionalFormatting>
        <x14:conditionalFormatting xmlns:xm="http://schemas.microsoft.com/office/excel/2006/main">
          <x14:cfRule type="expression" priority="24" id="{F5B7BE17-5BFC-4495-B719-211A23B58146}">
            <xm:f>OR(Acumulado2024!#REF!="",AND(Acumulado2024!#REF!&lt;&gt;"",Acumulado2024!#REF!=""))</xm:f>
            <x14:dxf/>
          </x14:cfRule>
          <xm:sqref>A8:M8</xm:sqref>
        </x14:conditionalFormatting>
        <x14:conditionalFormatting xmlns:xm="http://schemas.microsoft.com/office/excel/2006/main">
          <x14:cfRule type="expression" priority="21" id="{E5F83E09-7D18-48D8-A039-C733AE44EC10}">
            <xm:f>OR(Acumulado2024!#REF!="",AND(Acumulado2024!#REF!&lt;&gt;"",Acumulado2024!#REF!=""))</xm:f>
            <x14:dxf>
              <fill>
                <patternFill>
                  <bgColor rgb="FFC5F97F"/>
                </patternFill>
              </fill>
            </x14:dxf>
          </x14:cfRule>
          <xm:sqref>O8</xm:sqref>
        </x14:conditionalFormatting>
        <x14:conditionalFormatting xmlns:xm="http://schemas.microsoft.com/office/excel/2006/main">
          <x14:cfRule type="expression" priority="18" id="{F4AD7B2D-A262-4BB7-BC21-B046B06A9639}">
            <xm:f>OR(Acumulado2024!#REF!="",AND(Acumulado2024!#REF!&lt;&gt;"",Acumulado2024!#REF!=""))</xm:f>
            <x14:dxf/>
          </x14:cfRule>
          <xm:sqref>O9:O10</xm:sqref>
        </x14:conditionalFormatting>
        <x14:conditionalFormatting xmlns:xm="http://schemas.microsoft.com/office/excel/2006/main">
          <x14:cfRule type="expression" priority="19" id="{DC4E26EB-4EB8-48F6-8F5B-956C160B9C91}">
            <xm:f>OR(Acumulado2024!#REF!="",AND(Acumulado2024!#REF!&lt;&gt;"",Acumulado2024!#REF!=""))</xm:f>
            <x14:dxf>
              <fill>
                <patternFill>
                  <bgColor rgb="FFC5F97F"/>
                </patternFill>
              </fill>
            </x14:dxf>
          </x14:cfRule>
          <xm:sqref>A9:M10</xm:sqref>
        </x14:conditionalFormatting>
        <x14:conditionalFormatting xmlns:xm="http://schemas.microsoft.com/office/excel/2006/main">
          <x14:cfRule type="expression" priority="14" id="{E3290020-7A9F-48D4-AB7E-8C9C735E7B47}">
            <xm:f>OR(Acumulado2024!#REF!="",AND(Acumulado2024!#REF!&lt;&gt;"",Acumulado2024!#REF!=""))</xm:f>
            <x14:dxf/>
          </x14:cfRule>
          <xm:sqref>O25:O26</xm:sqref>
        </x14:conditionalFormatting>
        <x14:conditionalFormatting xmlns:xm="http://schemas.microsoft.com/office/excel/2006/main">
          <x14:cfRule type="expression" priority="15" id="{E07F2C1C-E77D-4FD1-9924-7013F1578E61}">
            <xm:f>OR(Acumulado2024!#REF!="",AND(Acumulado2024!#REF!&lt;&gt;"",Acumulado2024!#REF!=""))</xm:f>
            <x14:dxf>
              <fill>
                <patternFill>
                  <bgColor rgb="FFC5F97F"/>
                </patternFill>
              </fill>
            </x14:dxf>
          </x14:cfRule>
          <xm:sqref>A25:M26</xm:sqref>
        </x14:conditionalFormatting>
        <x14:conditionalFormatting xmlns:xm="http://schemas.microsoft.com/office/excel/2006/main">
          <x14:cfRule type="expression" priority="16" id="{7D8A6BAF-3F24-40AF-8262-BA0AA73757FC}">
            <xm:f>OR(Acumulado2024!#REF!="",AND(Acumulado2024!#REF!&lt;&gt;"",Acumulado2024!#REF!=""))</xm:f>
            <x14:dxf/>
          </x14:cfRule>
          <xm:sqref>A25:M26</xm:sqref>
        </x14:conditionalFormatting>
        <x14:conditionalFormatting xmlns:xm="http://schemas.microsoft.com/office/excel/2006/main">
          <x14:cfRule type="expression" priority="13" id="{67D2DFFC-8193-4D5A-9158-D865AE97CD4B}">
            <xm:f>OR(Acumulado2024!#REF!="",AND(Acumulado2024!#REF!&lt;&gt;"",Acumulado2024!#REF!=""))</xm:f>
            <x14:dxf>
              <fill>
                <patternFill>
                  <bgColor rgb="FFC5F97F"/>
                </patternFill>
              </fill>
            </x14:dxf>
          </x14:cfRule>
          <xm:sqref>O25:O26</xm:sqref>
        </x14:conditionalFormatting>
        <x14:conditionalFormatting xmlns:xm="http://schemas.microsoft.com/office/excel/2006/main">
          <x14:cfRule type="expression" priority="10" id="{C6C68D61-FAC9-48F2-888A-80079354B152}">
            <xm:f>OR(Acumulado2024!#REF!="",AND(Acumulado2024!#REF!&lt;&gt;"",Acumulado2024!#REF!=""))</xm:f>
            <x14:dxf/>
          </x14:cfRule>
          <xm:sqref>O27:O28</xm:sqref>
        </x14:conditionalFormatting>
        <x14:conditionalFormatting xmlns:xm="http://schemas.microsoft.com/office/excel/2006/main">
          <x14:cfRule type="expression" priority="11" id="{5C98CBF3-8DA0-478D-8F1F-DAE65B929983}">
            <xm:f>OR(Acumulado2024!#REF!="",AND(Acumulado2024!#REF!&lt;&gt;"",Acumulado2024!#REF!=""))</xm:f>
            <x14:dxf>
              <fill>
                <patternFill>
                  <bgColor rgb="FFC5F97F"/>
                </patternFill>
              </fill>
            </x14:dxf>
          </x14:cfRule>
          <xm:sqref>A27:M28</xm:sqref>
        </x14:conditionalFormatting>
        <x14:conditionalFormatting xmlns:xm="http://schemas.microsoft.com/office/excel/2006/main">
          <x14:cfRule type="expression" priority="12" id="{51FA5019-A220-4EBE-9443-77D2C4B5B13D}">
            <xm:f>OR(Acumulado2024!#REF!="",AND(Acumulado2024!#REF!&lt;&gt;"",Acumulado2024!#REF!=""))</xm:f>
            <x14:dxf/>
          </x14:cfRule>
          <xm:sqref>A27:M28</xm:sqref>
        </x14:conditionalFormatting>
        <x14:conditionalFormatting xmlns:xm="http://schemas.microsoft.com/office/excel/2006/main">
          <x14:cfRule type="expression" priority="9" id="{A46007B3-871B-44B8-A0F0-3CF743CD7AE8}">
            <xm:f>OR(Acumulado2024!#REF!="",AND(Acumulado2024!#REF!&lt;&gt;"",Acumulado2024!#REF!=""))</xm:f>
            <x14:dxf>
              <fill>
                <patternFill>
                  <bgColor rgb="FFC5F97F"/>
                </patternFill>
              </fill>
            </x14:dxf>
          </x14:cfRule>
          <xm:sqref>O27:O28</xm:sqref>
        </x14:conditionalFormatting>
        <x14:conditionalFormatting xmlns:xm="http://schemas.microsoft.com/office/excel/2006/main">
          <x14:cfRule type="expression" priority="6" id="{A76979F4-76A4-4140-BBB6-BE745B574F39}">
            <xm:f>OR(Acumulado2024!#REF!="",AND(Acumulado2024!#REF!&lt;&gt;"",Acumulado2024!#REF!=""))</xm:f>
            <x14:dxf/>
          </x14:cfRule>
          <xm:sqref>O29:O30</xm:sqref>
        </x14:conditionalFormatting>
        <x14:conditionalFormatting xmlns:xm="http://schemas.microsoft.com/office/excel/2006/main">
          <x14:cfRule type="expression" priority="7" id="{7F3E64FB-D284-4BE0-999D-9F3623E50409}">
            <xm:f>OR(Acumulado2024!#REF!="",AND(Acumulado2024!#REF!&lt;&gt;"",Acumulado2024!#REF!=""))</xm:f>
            <x14:dxf>
              <fill>
                <patternFill>
                  <bgColor rgb="FFC5F97F"/>
                </patternFill>
              </fill>
            </x14:dxf>
          </x14:cfRule>
          <xm:sqref>A29:M30</xm:sqref>
        </x14:conditionalFormatting>
        <x14:conditionalFormatting xmlns:xm="http://schemas.microsoft.com/office/excel/2006/main">
          <x14:cfRule type="expression" priority="8" id="{0D45A1DD-1A1D-4705-A36A-71909F84B70B}">
            <xm:f>OR(Acumulado2024!#REF!="",AND(Acumulado2024!#REF!&lt;&gt;"",Acumulado2024!#REF!=""))</xm:f>
            <x14:dxf/>
          </x14:cfRule>
          <xm:sqref>A29:M30</xm:sqref>
        </x14:conditionalFormatting>
        <x14:conditionalFormatting xmlns:xm="http://schemas.microsoft.com/office/excel/2006/main">
          <x14:cfRule type="expression" priority="5" id="{FDE6D63C-7D96-4CF8-91FD-2357202CAD55}">
            <xm:f>OR(Acumulado2024!#REF!="",AND(Acumulado2024!#REF!&lt;&gt;"",Acumulado2024!#REF!=""))</xm:f>
            <x14:dxf>
              <fill>
                <patternFill>
                  <bgColor rgb="FFC5F97F"/>
                </patternFill>
              </fill>
            </x14:dxf>
          </x14:cfRule>
          <xm:sqref>O29:O30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showGridLines="0" zoomScaleNormal="100" workbookViewId="0">
      <selection activeCell="C39" sqref="C39"/>
    </sheetView>
  </sheetViews>
  <sheetFormatPr defaultRowHeight="15" outlineLevelRow="2" x14ac:dyDescent="0.25"/>
  <cols>
    <col min="1" max="1" width="4.85546875" customWidth="1"/>
    <col min="2" max="2" width="8.140625" customWidth="1"/>
    <col min="3" max="3" width="21.140625" customWidth="1"/>
    <col min="4" max="4" width="9" customWidth="1"/>
    <col min="5" max="5" width="21" customWidth="1"/>
    <col min="6" max="7" width="10.7109375" customWidth="1"/>
    <col min="8" max="8" width="8.85546875" customWidth="1"/>
    <col min="9" max="9" width="7.85546875" customWidth="1"/>
    <col min="10" max="10" width="11.28515625" style="14" bestFit="1" customWidth="1"/>
    <col min="11" max="12" width="9" style="14" customWidth="1"/>
    <col min="13" max="13" width="11.28515625" style="14" customWidth="1"/>
    <col min="14" max="14" width="11.28515625" bestFit="1" customWidth="1"/>
    <col min="15" max="15" width="38.85546875" customWidth="1"/>
  </cols>
  <sheetData>
    <row r="1" spans="1:15" ht="42.75" customHeight="1" x14ac:dyDescent="0.25">
      <c r="E1" s="1"/>
      <c r="F1" s="1"/>
      <c r="G1" s="1"/>
      <c r="H1" s="1"/>
      <c r="I1" s="1"/>
      <c r="N1" s="1"/>
    </row>
    <row r="2" spans="1:15" x14ac:dyDescent="0.25">
      <c r="A2" s="37" t="s">
        <v>21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x14ac:dyDescent="0.25">
      <c r="A3" s="38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</row>
    <row r="4" spans="1:15" hidden="1" x14ac:dyDescent="0.25"/>
    <row r="5" spans="1:15" ht="25.5" customHeight="1" x14ac:dyDescent="0.25">
      <c r="A5" s="2" t="s">
        <v>1</v>
      </c>
      <c r="B5" s="2" t="s">
        <v>20</v>
      </c>
      <c r="C5" s="2" t="s">
        <v>2</v>
      </c>
      <c r="D5" s="2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16</v>
      </c>
      <c r="K5" s="4" t="s">
        <v>17</v>
      </c>
      <c r="L5" s="4" t="s">
        <v>18</v>
      </c>
      <c r="M5" s="4" t="s">
        <v>19</v>
      </c>
      <c r="N5" s="5" t="s">
        <v>9</v>
      </c>
      <c r="O5" s="3" t="s">
        <v>10</v>
      </c>
    </row>
    <row r="6" spans="1:15" s="19" customFormat="1" ht="45" outlineLevel="2" x14ac:dyDescent="0.25">
      <c r="A6" s="24">
        <v>6</v>
      </c>
      <c r="B6" s="25">
        <v>45358</v>
      </c>
      <c r="C6" s="26" t="s">
        <v>50</v>
      </c>
      <c r="D6" s="26" t="s">
        <v>24</v>
      </c>
      <c r="E6" s="27" t="s">
        <v>25</v>
      </c>
      <c r="F6" s="28">
        <v>45382.489583333336</v>
      </c>
      <c r="G6" s="28">
        <v>45384.975694444445</v>
      </c>
      <c r="H6" s="27" t="s">
        <v>26</v>
      </c>
      <c r="I6" s="27" t="s">
        <v>51</v>
      </c>
      <c r="J6" s="29">
        <v>2594.7600000000002</v>
      </c>
      <c r="K6" s="29">
        <v>77.91</v>
      </c>
      <c r="L6" s="29"/>
      <c r="M6" s="29"/>
      <c r="N6" s="29">
        <v>2672.67</v>
      </c>
      <c r="O6" s="30" t="s">
        <v>52</v>
      </c>
    </row>
    <row r="7" spans="1:15" s="19" customFormat="1" outlineLevel="1" x14ac:dyDescent="0.25">
      <c r="A7" s="35"/>
      <c r="B7" s="36"/>
      <c r="C7" s="11" t="s">
        <v>85</v>
      </c>
      <c r="D7" s="31"/>
      <c r="E7" s="12"/>
      <c r="F7" s="32"/>
      <c r="G7" s="32"/>
      <c r="H7" s="12"/>
      <c r="I7" s="12"/>
      <c r="J7" s="33">
        <f>SUBTOTAL(9,J6:J6)</f>
        <v>2594.7600000000002</v>
      </c>
      <c r="K7" s="33">
        <f>SUBTOTAL(9,K6:K6)</f>
        <v>77.91</v>
      </c>
      <c r="L7" s="33">
        <f>SUBTOTAL(9,L6:L6)</f>
        <v>0</v>
      </c>
      <c r="M7" s="33">
        <f>SUBTOTAL(9,M6:M6)</f>
        <v>0</v>
      </c>
      <c r="N7" s="33">
        <f>SUBTOTAL(9,N6:N6)</f>
        <v>2672.67</v>
      </c>
      <c r="O7" s="34"/>
    </row>
    <row r="8" spans="1:15" ht="22.5" outlineLevel="2" x14ac:dyDescent="0.25">
      <c r="A8" s="24">
        <v>13</v>
      </c>
      <c r="B8" s="25">
        <v>45370</v>
      </c>
      <c r="C8" s="26" t="s">
        <v>63</v>
      </c>
      <c r="D8" s="26" t="s">
        <v>24</v>
      </c>
      <c r="E8" s="27" t="s">
        <v>64</v>
      </c>
      <c r="F8" s="28">
        <v>45404.868055555555</v>
      </c>
      <c r="G8" s="28" t="s">
        <v>55</v>
      </c>
      <c r="H8" s="27" t="s">
        <v>32</v>
      </c>
      <c r="I8" s="27" t="s">
        <v>65</v>
      </c>
      <c r="J8" s="29">
        <v>973.01</v>
      </c>
      <c r="K8" s="29">
        <v>48.4</v>
      </c>
      <c r="L8" s="29"/>
      <c r="M8" s="29"/>
      <c r="N8" s="29">
        <v>1021.41</v>
      </c>
      <c r="O8" s="30" t="s">
        <v>66</v>
      </c>
    </row>
    <row r="9" spans="1:15" ht="22.5" outlineLevel="2" x14ac:dyDescent="0.25">
      <c r="A9" s="24">
        <v>14</v>
      </c>
      <c r="B9" s="25">
        <v>45370</v>
      </c>
      <c r="C9" s="26" t="s">
        <v>63</v>
      </c>
      <c r="D9" s="26" t="s">
        <v>24</v>
      </c>
      <c r="E9" s="27" t="s">
        <v>54</v>
      </c>
      <c r="F9" s="28">
        <v>45406.805555555555</v>
      </c>
      <c r="G9" s="28" t="s">
        <v>55</v>
      </c>
      <c r="H9" s="27" t="s">
        <v>26</v>
      </c>
      <c r="I9" s="27" t="s">
        <v>67</v>
      </c>
      <c r="J9" s="29">
        <v>1008.97</v>
      </c>
      <c r="K9" s="29">
        <v>29.51</v>
      </c>
      <c r="L9" s="29"/>
      <c r="M9" s="29"/>
      <c r="N9" s="29">
        <v>1038.48</v>
      </c>
      <c r="O9" s="30" t="s">
        <v>66</v>
      </c>
    </row>
    <row r="10" spans="1:15" outlineLevel="1" x14ac:dyDescent="0.25">
      <c r="A10" s="35"/>
      <c r="B10" s="36"/>
      <c r="C10" s="11" t="s">
        <v>86</v>
      </c>
      <c r="D10" s="31"/>
      <c r="E10" s="12"/>
      <c r="F10" s="32"/>
      <c r="G10" s="32"/>
      <c r="H10" s="12"/>
      <c r="I10" s="12"/>
      <c r="J10" s="33">
        <f>SUBTOTAL(9,J8:J9)</f>
        <v>1981.98</v>
      </c>
      <c r="K10" s="33">
        <f>SUBTOTAL(9,K8:K9)</f>
        <v>77.91</v>
      </c>
      <c r="L10" s="33">
        <f>SUBTOTAL(9,L8:L9)</f>
        <v>0</v>
      </c>
      <c r="M10" s="33">
        <f>SUBTOTAL(9,M8:M9)</f>
        <v>0</v>
      </c>
      <c r="N10" s="33">
        <f>SUBTOTAL(9,N8:N9)</f>
        <v>2059.89</v>
      </c>
      <c r="O10" s="34"/>
    </row>
    <row r="11" spans="1:15" ht="22.5" outlineLevel="2" x14ac:dyDescent="0.25">
      <c r="A11" s="24">
        <v>11</v>
      </c>
      <c r="B11" s="25">
        <v>45366</v>
      </c>
      <c r="C11" s="26" t="s">
        <v>59</v>
      </c>
      <c r="D11" s="26" t="s">
        <v>24</v>
      </c>
      <c r="E11" s="27" t="s">
        <v>60</v>
      </c>
      <c r="F11" s="28">
        <v>45377.618055555555</v>
      </c>
      <c r="G11" s="28">
        <v>45380.225694444445</v>
      </c>
      <c r="H11" s="27" t="s">
        <v>32</v>
      </c>
      <c r="I11" s="27" t="s">
        <v>61</v>
      </c>
      <c r="J11" s="29">
        <v>3491.09</v>
      </c>
      <c r="K11" s="29">
        <v>74.2</v>
      </c>
      <c r="L11" s="29"/>
      <c r="M11" s="29"/>
      <c r="N11" s="29">
        <v>3565.29</v>
      </c>
      <c r="O11" s="30" t="s">
        <v>62</v>
      </c>
    </row>
    <row r="12" spans="1:15" outlineLevel="1" x14ac:dyDescent="0.25">
      <c r="A12" s="35"/>
      <c r="B12" s="36"/>
      <c r="C12" s="11" t="s">
        <v>87</v>
      </c>
      <c r="D12" s="31"/>
      <c r="E12" s="12"/>
      <c r="F12" s="32"/>
      <c r="G12" s="32"/>
      <c r="H12" s="12"/>
      <c r="I12" s="12"/>
      <c r="J12" s="33">
        <f>SUBTOTAL(9,J11:J11)</f>
        <v>3491.09</v>
      </c>
      <c r="K12" s="33">
        <f>SUBTOTAL(9,K11:K11)</f>
        <v>74.2</v>
      </c>
      <c r="L12" s="33">
        <f>SUBTOTAL(9,L11:L11)</f>
        <v>0</v>
      </c>
      <c r="M12" s="33">
        <f>SUBTOTAL(9,M11:M11)</f>
        <v>0</v>
      </c>
      <c r="N12" s="33">
        <f>SUBTOTAL(9,N11:N11)</f>
        <v>3565.29</v>
      </c>
      <c r="O12" s="34"/>
    </row>
    <row r="13" spans="1:15" ht="22.5" outlineLevel="2" x14ac:dyDescent="0.25">
      <c r="A13" s="24">
        <v>9</v>
      </c>
      <c r="B13" s="25">
        <v>45363</v>
      </c>
      <c r="C13" s="26" t="s">
        <v>53</v>
      </c>
      <c r="D13" s="26" t="s">
        <v>24</v>
      </c>
      <c r="E13" s="27" t="s">
        <v>54</v>
      </c>
      <c r="F13" s="28">
        <v>45389.489583333336</v>
      </c>
      <c r="G13" s="28" t="s">
        <v>55</v>
      </c>
      <c r="H13" s="27" t="s">
        <v>26</v>
      </c>
      <c r="I13" s="27" t="s">
        <v>56</v>
      </c>
      <c r="J13" s="29">
        <v>1307.47</v>
      </c>
      <c r="K13" s="29">
        <v>48.4</v>
      </c>
      <c r="L13" s="29"/>
      <c r="M13" s="29"/>
      <c r="N13" s="29">
        <v>1355.8700000000001</v>
      </c>
      <c r="O13" s="30" t="s">
        <v>57</v>
      </c>
    </row>
    <row r="14" spans="1:15" s="19" customFormat="1" ht="22.5" outlineLevel="2" x14ac:dyDescent="0.25">
      <c r="A14" s="16">
        <v>10</v>
      </c>
      <c r="B14" s="21">
        <v>45363</v>
      </c>
      <c r="C14" s="17" t="s">
        <v>53</v>
      </c>
      <c r="D14" s="17" t="s">
        <v>24</v>
      </c>
      <c r="E14" s="18" t="s">
        <v>54</v>
      </c>
      <c r="F14" s="20">
        <v>45392.625</v>
      </c>
      <c r="G14" s="20" t="s">
        <v>55</v>
      </c>
      <c r="H14" s="18" t="s">
        <v>32</v>
      </c>
      <c r="I14" s="18" t="s">
        <v>58</v>
      </c>
      <c r="J14" s="22">
        <v>981.66</v>
      </c>
      <c r="K14" s="22">
        <v>29.51</v>
      </c>
      <c r="L14" s="22"/>
      <c r="M14" s="22"/>
      <c r="N14" s="22">
        <v>1011.17</v>
      </c>
      <c r="O14" s="23" t="s">
        <v>57</v>
      </c>
    </row>
    <row r="15" spans="1:15" s="19" customFormat="1" outlineLevel="1" x14ac:dyDescent="0.25">
      <c r="A15" s="35"/>
      <c r="B15" s="36"/>
      <c r="C15" s="11" t="s">
        <v>88</v>
      </c>
      <c r="D15" s="31"/>
      <c r="E15" s="12"/>
      <c r="F15" s="32"/>
      <c r="G15" s="32"/>
      <c r="H15" s="12"/>
      <c r="I15" s="12"/>
      <c r="J15" s="33">
        <f>SUBTOTAL(9,J13:J14)</f>
        <v>2289.13</v>
      </c>
      <c r="K15" s="33">
        <f>SUBTOTAL(9,K13:K14)</f>
        <v>77.91</v>
      </c>
      <c r="L15" s="33">
        <f>SUBTOTAL(9,L13:L14)</f>
        <v>0</v>
      </c>
      <c r="M15" s="33">
        <f>SUBTOTAL(9,M13:M14)</f>
        <v>0</v>
      </c>
      <c r="N15" s="33">
        <f>SUBTOTAL(9,N13:N14)</f>
        <v>2367.04</v>
      </c>
      <c r="O15" s="34"/>
    </row>
    <row r="16" spans="1:15" s="19" customFormat="1" ht="22.5" outlineLevel="2" x14ac:dyDescent="0.25">
      <c r="A16" s="24">
        <v>15</v>
      </c>
      <c r="B16" s="25">
        <v>45373</v>
      </c>
      <c r="C16" s="26" t="s">
        <v>68</v>
      </c>
      <c r="D16" s="26" t="s">
        <v>24</v>
      </c>
      <c r="E16" s="27" t="s">
        <v>25</v>
      </c>
      <c r="F16" s="28">
        <v>45385.489583333336</v>
      </c>
      <c r="G16" s="28">
        <v>45387.364583333336</v>
      </c>
      <c r="H16" s="27" t="s">
        <v>26</v>
      </c>
      <c r="I16" s="27" t="s">
        <v>69</v>
      </c>
      <c r="J16" s="29">
        <v>4306.13</v>
      </c>
      <c r="K16" s="29">
        <v>77.91</v>
      </c>
      <c r="L16" s="29"/>
      <c r="M16" s="29"/>
      <c r="N16" s="29">
        <v>4384.04</v>
      </c>
      <c r="O16" s="30" t="s">
        <v>70</v>
      </c>
    </row>
    <row r="17" spans="1:15" s="19" customFormat="1" outlineLevel="1" x14ac:dyDescent="0.25">
      <c r="A17" s="35"/>
      <c r="B17" s="36"/>
      <c r="C17" s="11" t="s">
        <v>89</v>
      </c>
      <c r="D17" s="31"/>
      <c r="E17" s="12"/>
      <c r="F17" s="32"/>
      <c r="G17" s="32"/>
      <c r="H17" s="12"/>
      <c r="I17" s="12"/>
      <c r="J17" s="33">
        <f>SUBTOTAL(9,J16:J16)</f>
        <v>4306.13</v>
      </c>
      <c r="K17" s="33">
        <f>SUBTOTAL(9,K16:K16)</f>
        <v>77.91</v>
      </c>
      <c r="L17" s="33">
        <f>SUBTOTAL(9,L16:L16)</f>
        <v>0</v>
      </c>
      <c r="M17" s="33">
        <f>SUBTOTAL(9,M16:M16)</f>
        <v>0</v>
      </c>
      <c r="N17" s="33">
        <f>SUBTOTAL(9,N16:N16)</f>
        <v>4384.04</v>
      </c>
      <c r="O17" s="34"/>
    </row>
    <row r="18" spans="1:15" s="19" customFormat="1" ht="22.5" outlineLevel="2" x14ac:dyDescent="0.25">
      <c r="A18" s="24">
        <v>2</v>
      </c>
      <c r="B18" s="25">
        <v>45303</v>
      </c>
      <c r="C18" s="26" t="s">
        <v>23</v>
      </c>
      <c r="D18" s="26" t="s">
        <v>24</v>
      </c>
      <c r="E18" s="27" t="s">
        <v>25</v>
      </c>
      <c r="F18" s="28">
        <v>45308.725694444445</v>
      </c>
      <c r="G18" s="28">
        <v>45311.208333333336</v>
      </c>
      <c r="H18" s="27" t="s">
        <v>26</v>
      </c>
      <c r="I18" s="27" t="s">
        <v>27</v>
      </c>
      <c r="J18" s="29">
        <v>3941.72</v>
      </c>
      <c r="K18" s="29">
        <v>77.91</v>
      </c>
      <c r="L18" s="29"/>
      <c r="M18" s="29"/>
      <c r="N18" s="29">
        <v>4019.6299999999997</v>
      </c>
      <c r="O18" s="30" t="s">
        <v>28</v>
      </c>
    </row>
    <row r="19" spans="1:15" s="19" customFormat="1" outlineLevel="1" x14ac:dyDescent="0.25">
      <c r="A19" s="35"/>
      <c r="B19" s="36"/>
      <c r="C19" s="11" t="s">
        <v>46</v>
      </c>
      <c r="D19" s="31"/>
      <c r="E19" s="12"/>
      <c r="F19" s="32"/>
      <c r="G19" s="32"/>
      <c r="H19" s="12"/>
      <c r="I19" s="12"/>
      <c r="J19" s="33">
        <f>SUBTOTAL(9,J18:J18)</f>
        <v>3941.72</v>
      </c>
      <c r="K19" s="33">
        <f>SUBTOTAL(9,K18:K18)</f>
        <v>77.91</v>
      </c>
      <c r="L19" s="33">
        <f>SUBTOTAL(9,L18:L18)</f>
        <v>0</v>
      </c>
      <c r="M19" s="33">
        <f>SUBTOTAL(9,M18:M18)</f>
        <v>0</v>
      </c>
      <c r="N19" s="33">
        <f>SUBTOTAL(9,N18:N18)</f>
        <v>4019.6299999999997</v>
      </c>
      <c r="O19" s="34"/>
    </row>
    <row r="20" spans="1:15" s="19" customFormat="1" x14ac:dyDescent="0.25">
      <c r="A20" s="35"/>
      <c r="B20" s="36"/>
      <c r="C20" s="11" t="s">
        <v>13</v>
      </c>
      <c r="D20" s="31"/>
      <c r="E20" s="12"/>
      <c r="F20" s="32"/>
      <c r="G20" s="32"/>
      <c r="H20" s="12"/>
      <c r="I20" s="12"/>
      <c r="J20" s="33">
        <f>SUBTOTAL(9,J6:J18)</f>
        <v>18604.810000000001</v>
      </c>
      <c r="K20" s="33">
        <f>SUBTOTAL(9,K6:K18)</f>
        <v>463.74999999999989</v>
      </c>
      <c r="L20" s="33">
        <f>SUBTOTAL(9,L6:L18)</f>
        <v>0</v>
      </c>
      <c r="M20" s="33">
        <f>SUBTOTAL(9,M6:M18)</f>
        <v>0</v>
      </c>
      <c r="N20" s="33">
        <f>SUBTOTAL(9,N6:N18)</f>
        <v>19068.560000000001</v>
      </c>
      <c r="O20" s="34"/>
    </row>
    <row r="21" spans="1:15" s="19" customFormat="1" x14ac:dyDescent="0.25">
      <c r="A21" s="6"/>
      <c r="B21" s="6"/>
      <c r="C21" s="7"/>
      <c r="D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x14ac:dyDescent="0.25">
      <c r="A22" s="38" t="s">
        <v>11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0"/>
    </row>
    <row r="23" spans="1:15" hidden="1" x14ac:dyDescent="0.25"/>
    <row r="24" spans="1:15" ht="24" x14ac:dyDescent="0.25">
      <c r="A24" s="2" t="s">
        <v>1</v>
      </c>
      <c r="B24" s="2" t="s">
        <v>20</v>
      </c>
      <c r="C24" s="2" t="s">
        <v>2</v>
      </c>
      <c r="D24" s="2" t="s">
        <v>3</v>
      </c>
      <c r="E24" s="4" t="s">
        <v>4</v>
      </c>
      <c r="F24" s="4" t="s">
        <v>5</v>
      </c>
      <c r="G24" s="4" t="s">
        <v>6</v>
      </c>
      <c r="H24" s="4" t="s">
        <v>7</v>
      </c>
      <c r="I24" s="4" t="s">
        <v>8</v>
      </c>
      <c r="J24" s="4" t="s">
        <v>16</v>
      </c>
      <c r="K24" s="4" t="s">
        <v>17</v>
      </c>
      <c r="L24" s="4" t="s">
        <v>18</v>
      </c>
      <c r="M24" s="4" t="s">
        <v>19</v>
      </c>
      <c r="N24" s="5" t="s">
        <v>9</v>
      </c>
      <c r="O24" s="3" t="s">
        <v>12</v>
      </c>
    </row>
    <row r="25" spans="1:15" ht="21.75" customHeight="1" outlineLevel="2" x14ac:dyDescent="0.25">
      <c r="A25" s="16">
        <v>3</v>
      </c>
      <c r="B25" s="21">
        <v>45315</v>
      </c>
      <c r="C25" s="17" t="s">
        <v>35</v>
      </c>
      <c r="D25" s="17" t="s">
        <v>30</v>
      </c>
      <c r="E25" s="18" t="s">
        <v>25</v>
      </c>
      <c r="F25" s="20">
        <v>45342.729166666664</v>
      </c>
      <c r="G25" s="20">
        <v>45314.8125</v>
      </c>
      <c r="H25" s="18" t="s">
        <v>36</v>
      </c>
      <c r="I25" s="18" t="s">
        <v>37</v>
      </c>
      <c r="J25" s="22">
        <v>1878.17</v>
      </c>
      <c r="K25" s="22">
        <v>77.91</v>
      </c>
      <c r="L25" s="22"/>
      <c r="M25" s="22"/>
      <c r="N25" s="22">
        <v>1956.0800000000002</v>
      </c>
      <c r="O25" s="23" t="s">
        <v>38</v>
      </c>
    </row>
    <row r="26" spans="1:15" ht="21.75" customHeight="1" outlineLevel="2" x14ac:dyDescent="0.25">
      <c r="A26" s="16">
        <v>4</v>
      </c>
      <c r="B26" s="21">
        <v>45338</v>
      </c>
      <c r="C26" s="17" t="s">
        <v>35</v>
      </c>
      <c r="D26" s="17" t="s">
        <v>30</v>
      </c>
      <c r="E26" s="18" t="s">
        <v>40</v>
      </c>
      <c r="F26" s="20">
        <v>45360.652777777781</v>
      </c>
      <c r="G26" s="20">
        <v>45361.732638888891</v>
      </c>
      <c r="H26" s="18" t="s">
        <v>32</v>
      </c>
      <c r="I26" s="18" t="s">
        <v>41</v>
      </c>
      <c r="J26" s="22">
        <v>1029.75</v>
      </c>
      <c r="K26" s="22">
        <v>91.34</v>
      </c>
      <c r="L26" s="22"/>
      <c r="M26" s="22"/>
      <c r="N26" s="22">
        <v>1121.0899999999999</v>
      </c>
      <c r="O26" s="23" t="s">
        <v>42</v>
      </c>
    </row>
    <row r="27" spans="1:15" ht="21.75" customHeight="1" outlineLevel="2" x14ac:dyDescent="0.25">
      <c r="A27" s="24">
        <v>5</v>
      </c>
      <c r="B27" s="25">
        <v>45338</v>
      </c>
      <c r="C27" s="26" t="s">
        <v>35</v>
      </c>
      <c r="D27" s="26" t="s">
        <v>30</v>
      </c>
      <c r="E27" s="27" t="s">
        <v>40</v>
      </c>
      <c r="F27" s="28">
        <v>45386.652777777781</v>
      </c>
      <c r="G27" s="28">
        <v>45389.215277777781</v>
      </c>
      <c r="H27" s="27" t="s">
        <v>32</v>
      </c>
      <c r="I27" s="27" t="s">
        <v>43</v>
      </c>
      <c r="J27" s="29">
        <v>897.25</v>
      </c>
      <c r="K27" s="29">
        <v>91.34</v>
      </c>
      <c r="L27" s="29">
        <v>220</v>
      </c>
      <c r="M27" s="29"/>
      <c r="N27" s="29">
        <v>1208.5900000000001</v>
      </c>
      <c r="O27" s="30" t="s">
        <v>44</v>
      </c>
    </row>
    <row r="28" spans="1:15" ht="21.75" customHeight="1" outlineLevel="2" x14ac:dyDescent="0.25">
      <c r="A28" s="24">
        <v>16</v>
      </c>
      <c r="B28" s="25">
        <v>45373</v>
      </c>
      <c r="C28" s="26" t="s">
        <v>35</v>
      </c>
      <c r="D28" s="26" t="s">
        <v>30</v>
      </c>
      <c r="E28" s="27" t="s">
        <v>79</v>
      </c>
      <c r="F28" s="28">
        <v>45399.756944444445</v>
      </c>
      <c r="G28" s="28">
        <v>45401.913194444445</v>
      </c>
      <c r="H28" s="27" t="s">
        <v>32</v>
      </c>
      <c r="I28" s="27" t="s">
        <v>80</v>
      </c>
      <c r="J28" s="29">
        <v>2682.25</v>
      </c>
      <c r="K28" s="29">
        <v>72.489999999999995</v>
      </c>
      <c r="L28" s="29"/>
      <c r="M28" s="29"/>
      <c r="N28" s="29">
        <v>2754.74</v>
      </c>
      <c r="O28" s="30" t="s">
        <v>81</v>
      </c>
    </row>
    <row r="29" spans="1:15" s="19" customFormat="1" ht="21.75" customHeight="1" outlineLevel="2" x14ac:dyDescent="0.25">
      <c r="A29" s="16">
        <v>17</v>
      </c>
      <c r="B29" s="21">
        <v>45377</v>
      </c>
      <c r="C29" s="17" t="s">
        <v>35</v>
      </c>
      <c r="D29" s="17" t="s">
        <v>30</v>
      </c>
      <c r="E29" s="18" t="s">
        <v>82</v>
      </c>
      <c r="F29" s="20">
        <v>45433.788194444445</v>
      </c>
      <c r="G29" s="20">
        <v>45438.635416666664</v>
      </c>
      <c r="H29" s="18" t="s">
        <v>26</v>
      </c>
      <c r="I29" s="18" t="s">
        <v>83</v>
      </c>
      <c r="J29" s="22">
        <v>898.46</v>
      </c>
      <c r="K29" s="22">
        <v>102.6</v>
      </c>
      <c r="L29" s="22"/>
      <c r="M29" s="22"/>
      <c r="N29" s="22">
        <v>1001.0600000000001</v>
      </c>
      <c r="O29" s="23" t="s">
        <v>84</v>
      </c>
    </row>
    <row r="30" spans="1:15" s="19" customFormat="1" ht="15" customHeight="1" outlineLevel="1" x14ac:dyDescent="0.25">
      <c r="A30" s="35"/>
      <c r="B30" s="36"/>
      <c r="C30" s="41" t="s">
        <v>45</v>
      </c>
      <c r="D30" s="31"/>
      <c r="E30" s="12"/>
      <c r="F30" s="32"/>
      <c r="G30" s="32"/>
      <c r="H30" s="12"/>
      <c r="I30" s="12"/>
      <c r="J30" s="33">
        <f>SUBTOTAL(9,J25:J29)</f>
        <v>7385.88</v>
      </c>
      <c r="K30" s="33">
        <f>SUBTOTAL(9,K25:K29)</f>
        <v>435.68000000000006</v>
      </c>
      <c r="L30" s="33">
        <f>SUBTOTAL(9,L25:L29)</f>
        <v>220</v>
      </c>
      <c r="M30" s="33">
        <f>SUBTOTAL(9,M25:M29)</f>
        <v>0</v>
      </c>
      <c r="N30" s="33">
        <f>SUBTOTAL(9,N25:N29)</f>
        <v>8041.56</v>
      </c>
      <c r="O30" s="34"/>
    </row>
    <row r="31" spans="1:15" s="19" customFormat="1" ht="21.75" customHeight="1" outlineLevel="2" x14ac:dyDescent="0.25">
      <c r="A31" s="24">
        <v>8</v>
      </c>
      <c r="B31" s="25">
        <v>45358</v>
      </c>
      <c r="C31" s="26" t="s">
        <v>73</v>
      </c>
      <c r="D31" s="26" t="s">
        <v>30</v>
      </c>
      <c r="E31" s="27" t="s">
        <v>74</v>
      </c>
      <c r="F31" s="28">
        <v>45377.489583333336</v>
      </c>
      <c r="G31" s="28">
        <v>45380.482638888891</v>
      </c>
      <c r="H31" s="27" t="s">
        <v>75</v>
      </c>
      <c r="I31" s="27" t="s">
        <v>76</v>
      </c>
      <c r="J31" s="29">
        <v>3473.9</v>
      </c>
      <c r="K31" s="29">
        <v>74.66</v>
      </c>
      <c r="L31" s="29"/>
      <c r="M31" s="29"/>
      <c r="N31" s="29">
        <v>3548.56</v>
      </c>
      <c r="O31" s="30" t="s">
        <v>62</v>
      </c>
    </row>
    <row r="32" spans="1:15" s="19" customFormat="1" ht="15" customHeight="1" outlineLevel="1" x14ac:dyDescent="0.25">
      <c r="A32" s="35"/>
      <c r="B32" s="36"/>
      <c r="C32" s="11" t="s">
        <v>90</v>
      </c>
      <c r="D32" s="31"/>
      <c r="E32" s="12"/>
      <c r="F32" s="32"/>
      <c r="G32" s="32"/>
      <c r="H32" s="12"/>
      <c r="I32" s="12"/>
      <c r="J32" s="33">
        <f>SUBTOTAL(9,J31:J31)</f>
        <v>3473.9</v>
      </c>
      <c r="K32" s="33">
        <f>SUBTOTAL(9,K31:K31)</f>
        <v>74.66</v>
      </c>
      <c r="L32" s="33">
        <f>SUBTOTAL(9,L31:L31)</f>
        <v>0</v>
      </c>
      <c r="M32" s="33">
        <f>SUBTOTAL(9,M31:M31)</f>
        <v>0</v>
      </c>
      <c r="N32" s="33">
        <f>SUBTOTAL(9,N31:N31)</f>
        <v>3548.56</v>
      </c>
      <c r="O32" s="34"/>
    </row>
    <row r="33" spans="1:15" s="19" customFormat="1" ht="21.75" customHeight="1" outlineLevel="2" x14ac:dyDescent="0.25">
      <c r="A33" s="24">
        <v>7</v>
      </c>
      <c r="B33" s="25">
        <v>45358</v>
      </c>
      <c r="C33" s="26" t="s">
        <v>71</v>
      </c>
      <c r="D33" s="26" t="s">
        <v>30</v>
      </c>
      <c r="E33" s="27" t="s">
        <v>60</v>
      </c>
      <c r="F33" s="28">
        <v>45381.427083333336</v>
      </c>
      <c r="G33" s="28">
        <v>45385.78125</v>
      </c>
      <c r="H33" s="27" t="s">
        <v>36</v>
      </c>
      <c r="I33" s="27" t="s">
        <v>72</v>
      </c>
      <c r="J33" s="29">
        <v>931.9</v>
      </c>
      <c r="K33" s="29">
        <v>74.2</v>
      </c>
      <c r="L33" s="29"/>
      <c r="M33" s="29"/>
      <c r="N33" s="29">
        <v>1006.1</v>
      </c>
      <c r="O33" s="30" t="s">
        <v>52</v>
      </c>
    </row>
    <row r="34" spans="1:15" s="19" customFormat="1" ht="15" customHeight="1" outlineLevel="1" x14ac:dyDescent="0.25">
      <c r="A34" s="35"/>
      <c r="B34" s="36"/>
      <c r="C34" s="11" t="s">
        <v>91</v>
      </c>
      <c r="D34" s="31"/>
      <c r="E34" s="12"/>
      <c r="F34" s="32"/>
      <c r="G34" s="32"/>
      <c r="H34" s="12"/>
      <c r="I34" s="12"/>
      <c r="J34" s="33">
        <f>SUBTOTAL(9,J33:J33)</f>
        <v>931.9</v>
      </c>
      <c r="K34" s="33">
        <f>SUBTOTAL(9,K33:K33)</f>
        <v>74.2</v>
      </c>
      <c r="L34" s="33">
        <f>SUBTOTAL(9,L33:L33)</f>
        <v>0</v>
      </c>
      <c r="M34" s="33">
        <f>SUBTOTAL(9,M33:M33)</f>
        <v>0</v>
      </c>
      <c r="N34" s="33">
        <f>SUBTOTAL(9,N33:N33)</f>
        <v>1006.1</v>
      </c>
      <c r="O34" s="34"/>
    </row>
    <row r="35" spans="1:15" s="19" customFormat="1" ht="21.75" customHeight="1" outlineLevel="2" x14ac:dyDescent="0.25">
      <c r="A35" s="24">
        <v>12</v>
      </c>
      <c r="B35" s="25">
        <v>45366</v>
      </c>
      <c r="C35" s="26" t="s">
        <v>77</v>
      </c>
      <c r="D35" s="26" t="s">
        <v>30</v>
      </c>
      <c r="E35" s="27" t="s">
        <v>25</v>
      </c>
      <c r="F35" s="28">
        <v>45385.489583333336</v>
      </c>
      <c r="G35" s="28">
        <v>45387.663194444445</v>
      </c>
      <c r="H35" s="27" t="s">
        <v>26</v>
      </c>
      <c r="I35" s="27" t="s">
        <v>78</v>
      </c>
      <c r="J35" s="29">
        <v>2938.86</v>
      </c>
      <c r="K35" s="29">
        <v>77.91</v>
      </c>
      <c r="L35" s="29"/>
      <c r="M35" s="29"/>
      <c r="N35" s="29">
        <v>3016.77</v>
      </c>
      <c r="O35" s="30" t="s">
        <v>70</v>
      </c>
    </row>
    <row r="36" spans="1:15" s="19" customFormat="1" ht="15" customHeight="1" outlineLevel="1" x14ac:dyDescent="0.25">
      <c r="A36" s="35"/>
      <c r="B36" s="36"/>
      <c r="C36" s="11" t="s">
        <v>92</v>
      </c>
      <c r="D36" s="31"/>
      <c r="E36" s="12"/>
      <c r="F36" s="32"/>
      <c r="G36" s="32"/>
      <c r="H36" s="12"/>
      <c r="I36" s="12"/>
      <c r="J36" s="33">
        <f>SUBTOTAL(9,J35:J35)</f>
        <v>2938.86</v>
      </c>
      <c r="K36" s="33">
        <f>SUBTOTAL(9,K35:K35)</f>
        <v>77.91</v>
      </c>
      <c r="L36" s="33">
        <f>SUBTOTAL(9,L35:L35)</f>
        <v>0</v>
      </c>
      <c r="M36" s="33">
        <f>SUBTOTAL(9,M35:M35)</f>
        <v>0</v>
      </c>
      <c r="N36" s="33">
        <f>SUBTOTAL(9,N35:N35)</f>
        <v>3016.77</v>
      </c>
      <c r="O36" s="34"/>
    </row>
    <row r="37" spans="1:15" s="19" customFormat="1" ht="21.75" customHeight="1" outlineLevel="2" x14ac:dyDescent="0.25">
      <c r="A37" s="24">
        <v>1</v>
      </c>
      <c r="B37" s="25">
        <v>45296</v>
      </c>
      <c r="C37" s="26" t="s">
        <v>29</v>
      </c>
      <c r="D37" s="26" t="s">
        <v>30</v>
      </c>
      <c r="E37" s="27" t="s">
        <v>31</v>
      </c>
      <c r="F37" s="28">
        <v>45302.208333333336</v>
      </c>
      <c r="G37" s="28">
        <v>45302.961805555555</v>
      </c>
      <c r="H37" s="27" t="s">
        <v>32</v>
      </c>
      <c r="I37" s="27" t="s">
        <v>33</v>
      </c>
      <c r="J37" s="29">
        <v>1440.88</v>
      </c>
      <c r="K37" s="29">
        <v>91.34</v>
      </c>
      <c r="L37" s="29"/>
      <c r="M37" s="29"/>
      <c r="N37" s="29">
        <v>1532.22</v>
      </c>
      <c r="O37" s="30" t="s">
        <v>34</v>
      </c>
    </row>
    <row r="38" spans="1:15" s="19" customFormat="1" ht="15" customHeight="1" outlineLevel="1" x14ac:dyDescent="0.25">
      <c r="A38" s="35"/>
      <c r="B38" s="36"/>
      <c r="C38" s="11" t="s">
        <v>47</v>
      </c>
      <c r="D38" s="31"/>
      <c r="E38" s="12"/>
      <c r="F38" s="32"/>
      <c r="G38" s="32"/>
      <c r="H38" s="12"/>
      <c r="I38" s="12"/>
      <c r="J38" s="33">
        <f>SUBTOTAL(9,J37:J37)</f>
        <v>1440.88</v>
      </c>
      <c r="K38" s="33">
        <f>SUBTOTAL(9,K37:K37)</f>
        <v>91.34</v>
      </c>
      <c r="L38" s="33">
        <f>SUBTOTAL(9,L37:L37)</f>
        <v>0</v>
      </c>
      <c r="M38" s="33">
        <f>SUBTOTAL(9,M37:M37)</f>
        <v>0</v>
      </c>
      <c r="N38" s="33">
        <f>SUBTOTAL(9,N37:N37)</f>
        <v>1532.22</v>
      </c>
      <c r="O38" s="34"/>
    </row>
    <row r="39" spans="1:15" s="19" customFormat="1" ht="15" customHeight="1" x14ac:dyDescent="0.25">
      <c r="A39" s="35"/>
      <c r="B39" s="36"/>
      <c r="C39" s="11" t="s">
        <v>14</v>
      </c>
      <c r="D39" s="31"/>
      <c r="E39" s="12"/>
      <c r="F39" s="32"/>
      <c r="G39" s="32"/>
      <c r="H39" s="12"/>
      <c r="I39" s="12"/>
      <c r="J39" s="33">
        <f>SUBTOTAL(9,J25:J37)</f>
        <v>16171.420000000002</v>
      </c>
      <c r="K39" s="33">
        <f>SUBTOTAL(9,K25:K37)</f>
        <v>753.79000000000008</v>
      </c>
      <c r="L39" s="33">
        <f>SUBTOTAL(9,L25:L37)</f>
        <v>220</v>
      </c>
      <c r="M39" s="33">
        <f>SUBTOTAL(9,M25:M37)</f>
        <v>0</v>
      </c>
      <c r="N39" s="33">
        <f>SUBTOTAL(9,N25:N37)</f>
        <v>17145.210000000003</v>
      </c>
      <c r="O39" s="34"/>
    </row>
    <row r="42" spans="1:15" x14ac:dyDescent="0.25">
      <c r="A42" s="37" t="s">
        <v>22</v>
      </c>
      <c r="B42" s="37"/>
      <c r="C42" s="37"/>
      <c r="D42" s="37"/>
      <c r="E42" s="37"/>
      <c r="F42" s="37"/>
    </row>
    <row r="43" spans="1:15" x14ac:dyDescent="0.25">
      <c r="A43" s="9"/>
      <c r="B43" s="15"/>
      <c r="C43" s="10"/>
      <c r="D43" s="10"/>
      <c r="E43" s="11" t="s">
        <v>13</v>
      </c>
      <c r="F43" s="12">
        <f>N20</f>
        <v>19068.560000000001</v>
      </c>
    </row>
    <row r="44" spans="1:15" x14ac:dyDescent="0.25">
      <c r="A44" s="9"/>
      <c r="B44" s="15"/>
      <c r="C44" s="10"/>
      <c r="D44" s="10"/>
      <c r="E44" s="11" t="s">
        <v>14</v>
      </c>
      <c r="F44" s="12">
        <f>N39</f>
        <v>17145.210000000003</v>
      </c>
    </row>
    <row r="45" spans="1:15" x14ac:dyDescent="0.25">
      <c r="A45" s="9"/>
      <c r="B45" s="15"/>
      <c r="C45" s="10"/>
      <c r="D45" s="10"/>
      <c r="E45" s="11" t="s">
        <v>15</v>
      </c>
      <c r="F45" s="12">
        <f>SUM(F43:F44)</f>
        <v>36213.770000000004</v>
      </c>
    </row>
    <row r="47" spans="1:15" x14ac:dyDescent="0.25">
      <c r="A47" s="13" t="s">
        <v>39</v>
      </c>
      <c r="B47" s="13"/>
    </row>
    <row r="48" spans="1:15" x14ac:dyDescent="0.25">
      <c r="A48" s="13"/>
      <c r="B48" s="13"/>
    </row>
  </sheetData>
  <sortState ref="A18:O26">
    <sortCondition ref="C17"/>
  </sortState>
  <mergeCells count="4">
    <mergeCell ref="A2:O2"/>
    <mergeCell ref="A3:O3"/>
    <mergeCell ref="A22:O22"/>
    <mergeCell ref="A42:F42"/>
  </mergeCells>
  <conditionalFormatting sqref="O18:O21">
    <cfRule type="expression" priority="88">
      <formula>OR(#REF!="",AND(#REF!&lt;&gt;"",#REF!=""))</formula>
    </cfRule>
  </conditionalFormatting>
  <conditionalFormatting sqref="A18:M19 A21:M21 A20:B20 D20:M20">
    <cfRule type="expression" dxfId="38" priority="89">
      <formula>OR(#REF!="",AND(#REF!&lt;&gt;"",#REF!=""))</formula>
    </cfRule>
  </conditionalFormatting>
  <conditionalFormatting sqref="A18:M19 A21:M21 A20:B20 D20:M20">
    <cfRule type="expression" priority="90">
      <formula>OR(#REF!="",AND(#REF!&lt;&gt;"",#REF!=""))</formula>
    </cfRule>
  </conditionalFormatting>
  <conditionalFormatting sqref="O18:O21">
    <cfRule type="expression" dxfId="37" priority="87">
      <formula>OR(#REF!="",AND(#REF!&lt;&gt;"",#REF!=""))</formula>
    </cfRule>
  </conditionalFormatting>
  <conditionalFormatting sqref="A43:E45">
    <cfRule type="expression" dxfId="36" priority="79">
      <formula>OR(#REF!="",AND(#REF!&lt;&gt;"",#REF!=""))</formula>
    </cfRule>
  </conditionalFormatting>
  <conditionalFormatting sqref="A43:E45">
    <cfRule type="expression" priority="80">
      <formula>OR(#REF!="",AND(#REF!&lt;&gt;"",#REF!=""))</formula>
    </cfRule>
  </conditionalFormatting>
  <conditionalFormatting sqref="F45 F43">
    <cfRule type="expression" dxfId="35" priority="77">
      <formula>OR(#REF!="",AND(#REF!&lt;&gt;"",#REF!=""))</formula>
    </cfRule>
  </conditionalFormatting>
  <conditionalFormatting sqref="F45 F43">
    <cfRule type="expression" priority="78">
      <formula>OR(#REF!="",AND(#REF!&lt;&gt;"",#REF!=""))</formula>
    </cfRule>
  </conditionalFormatting>
  <conditionalFormatting sqref="F44">
    <cfRule type="expression" dxfId="34" priority="75">
      <formula>OR(#REF!="",AND(#REF!&lt;&gt;"",#REF!=""))</formula>
    </cfRule>
  </conditionalFormatting>
  <conditionalFormatting sqref="F44">
    <cfRule type="expression" priority="76">
      <formula>OR(#REF!="",AND(#REF!&lt;&gt;"",#REF!=""))</formula>
    </cfRule>
  </conditionalFormatting>
  <conditionalFormatting sqref="O25">
    <cfRule type="expression" priority="72">
      <formula>OR(#REF!="",AND(#REF!&lt;&gt;"",#REF!=""))</formula>
    </cfRule>
  </conditionalFormatting>
  <conditionalFormatting sqref="A25:M25">
    <cfRule type="expression" dxfId="33" priority="73">
      <formula>OR(#REF!="",AND(#REF!&lt;&gt;"",#REF!=""))</formula>
    </cfRule>
  </conditionalFormatting>
  <conditionalFormatting sqref="A25:M25">
    <cfRule type="expression" priority="74">
      <formula>OR(#REF!="",AND(#REF!&lt;&gt;"",#REF!=""))</formula>
    </cfRule>
  </conditionalFormatting>
  <conditionalFormatting sqref="O25">
    <cfRule type="expression" dxfId="32" priority="71">
      <formula>OR(#REF!="",AND(#REF!&lt;&gt;"",#REF!=""))</formula>
    </cfRule>
  </conditionalFormatting>
  <conditionalFormatting sqref="O28">
    <cfRule type="expression" priority="68">
      <formula>OR(#REF!="",AND(#REF!&lt;&gt;"",#REF!=""))</formula>
    </cfRule>
  </conditionalFormatting>
  <conditionalFormatting sqref="A28:M28">
    <cfRule type="expression" dxfId="31" priority="69">
      <formula>OR(#REF!="",AND(#REF!&lt;&gt;"",#REF!=""))</formula>
    </cfRule>
  </conditionalFormatting>
  <conditionalFormatting sqref="A28:M28">
    <cfRule type="expression" priority="70">
      <formula>OR(#REF!="",AND(#REF!&lt;&gt;"",#REF!=""))</formula>
    </cfRule>
  </conditionalFormatting>
  <conditionalFormatting sqref="O28">
    <cfRule type="expression" dxfId="30" priority="67">
      <formula>OR(#REF!="",AND(#REF!&lt;&gt;"",#REF!=""))</formula>
    </cfRule>
  </conditionalFormatting>
  <conditionalFormatting sqref="O26">
    <cfRule type="expression" priority="62">
      <formula>OR(#REF!="",AND(#REF!&lt;&gt;"",#REF!=""))</formula>
    </cfRule>
  </conditionalFormatting>
  <conditionalFormatting sqref="A26:M26">
    <cfRule type="expression" dxfId="29" priority="63">
      <formula>OR(#REF!="",AND(#REF!&lt;&gt;"",#REF!=""))</formula>
    </cfRule>
  </conditionalFormatting>
  <conditionalFormatting sqref="A26:M26">
    <cfRule type="expression" priority="64">
      <formula>OR(#REF!="",AND(#REF!&lt;&gt;"",#REF!=""))</formula>
    </cfRule>
  </conditionalFormatting>
  <conditionalFormatting sqref="O26">
    <cfRule type="expression" dxfId="28" priority="61">
      <formula>OR(#REF!="",AND(#REF!&lt;&gt;"",#REF!=""))</formula>
    </cfRule>
  </conditionalFormatting>
  <conditionalFormatting sqref="O27">
    <cfRule type="expression" priority="58">
      <formula>OR(#REF!="",AND(#REF!&lt;&gt;"",#REF!=""))</formula>
    </cfRule>
  </conditionalFormatting>
  <conditionalFormatting sqref="A27:M27">
    <cfRule type="expression" dxfId="27" priority="59">
      <formula>OR(#REF!="",AND(#REF!&lt;&gt;"",#REF!=""))</formula>
    </cfRule>
  </conditionalFormatting>
  <conditionalFormatting sqref="A27:M27">
    <cfRule type="expression" priority="60">
      <formula>OR(#REF!="",AND(#REF!&lt;&gt;"",#REF!=""))</formula>
    </cfRule>
  </conditionalFormatting>
  <conditionalFormatting sqref="O27">
    <cfRule type="expression" dxfId="26" priority="57">
      <formula>OR(#REF!="",AND(#REF!&lt;&gt;"",#REF!=""))</formula>
    </cfRule>
  </conditionalFormatting>
  <conditionalFormatting sqref="O11:O12">
    <cfRule type="expression" priority="50">
      <formula>OR(#REF!="",AND(#REF!&lt;&gt;"",#REF!=""))</formula>
    </cfRule>
  </conditionalFormatting>
  <conditionalFormatting sqref="A11:M12">
    <cfRule type="expression" dxfId="25" priority="51">
      <formula>OR(#REF!="",AND(#REF!&lt;&gt;"",#REF!=""))</formula>
    </cfRule>
  </conditionalFormatting>
  <conditionalFormatting sqref="A11:M12">
    <cfRule type="expression" priority="52">
      <formula>OR(#REF!="",AND(#REF!&lt;&gt;"",#REF!=""))</formula>
    </cfRule>
  </conditionalFormatting>
  <conditionalFormatting sqref="O11:O12">
    <cfRule type="expression" dxfId="24" priority="49">
      <formula>OR(#REF!="",AND(#REF!&lt;&gt;"",#REF!=""))</formula>
    </cfRule>
  </conditionalFormatting>
  <conditionalFormatting sqref="O13">
    <cfRule type="expression" priority="46">
      <formula>OR(#REF!="",AND(#REF!&lt;&gt;"",#REF!=""))</formula>
    </cfRule>
  </conditionalFormatting>
  <conditionalFormatting sqref="A13:M13">
    <cfRule type="expression" dxfId="23" priority="47">
      <formula>OR(#REF!="",AND(#REF!&lt;&gt;"",#REF!=""))</formula>
    </cfRule>
  </conditionalFormatting>
  <conditionalFormatting sqref="A13:M13">
    <cfRule type="expression" priority="48">
      <formula>OR(#REF!="",AND(#REF!&lt;&gt;"",#REF!=""))</formula>
    </cfRule>
  </conditionalFormatting>
  <conditionalFormatting sqref="O13">
    <cfRule type="expression" dxfId="22" priority="45">
      <formula>OR(#REF!="",AND(#REF!&lt;&gt;"",#REF!=""))</formula>
    </cfRule>
  </conditionalFormatting>
  <conditionalFormatting sqref="O14:O15">
    <cfRule type="expression" priority="42">
      <formula>OR(#REF!="",AND(#REF!&lt;&gt;"",#REF!=""))</formula>
    </cfRule>
  </conditionalFormatting>
  <conditionalFormatting sqref="A14:M15">
    <cfRule type="expression" dxfId="21" priority="43">
      <formula>OR(#REF!="",AND(#REF!&lt;&gt;"",#REF!=""))</formula>
    </cfRule>
  </conditionalFormatting>
  <conditionalFormatting sqref="A14:M15">
    <cfRule type="expression" priority="44">
      <formula>OR(#REF!="",AND(#REF!&lt;&gt;"",#REF!=""))</formula>
    </cfRule>
  </conditionalFormatting>
  <conditionalFormatting sqref="O14:O15">
    <cfRule type="expression" dxfId="20" priority="41">
      <formula>OR(#REF!="",AND(#REF!&lt;&gt;"",#REF!=""))</formula>
    </cfRule>
  </conditionalFormatting>
  <conditionalFormatting sqref="O16:O17">
    <cfRule type="expression" priority="38">
      <formula>OR(#REF!="",AND(#REF!&lt;&gt;"",#REF!=""))</formula>
    </cfRule>
  </conditionalFormatting>
  <conditionalFormatting sqref="A16:M17">
    <cfRule type="expression" dxfId="19" priority="39">
      <formula>OR(#REF!="",AND(#REF!&lt;&gt;"",#REF!=""))</formula>
    </cfRule>
  </conditionalFormatting>
  <conditionalFormatting sqref="A16:M17">
    <cfRule type="expression" priority="40">
      <formula>OR(#REF!="",AND(#REF!&lt;&gt;"",#REF!=""))</formula>
    </cfRule>
  </conditionalFormatting>
  <conditionalFormatting sqref="O16:O17">
    <cfRule type="expression" dxfId="18" priority="37">
      <formula>OR(#REF!="",AND(#REF!&lt;&gt;"",#REF!=""))</formula>
    </cfRule>
  </conditionalFormatting>
  <conditionalFormatting sqref="A9:M10">
    <cfRule type="expression" priority="28">
      <formula>OR(#REF!="",AND(#REF!&lt;&gt;"",#REF!=""))</formula>
    </cfRule>
  </conditionalFormatting>
  <conditionalFormatting sqref="O9:O10">
    <cfRule type="expression" dxfId="17" priority="25">
      <formula>OR(#REF!="",AND(#REF!&lt;&gt;"",#REF!=""))</formula>
    </cfRule>
  </conditionalFormatting>
  <conditionalFormatting sqref="O6:O7">
    <cfRule type="expression" priority="34">
      <formula>OR(#REF!="",AND(#REF!&lt;&gt;"",#REF!=""))</formula>
    </cfRule>
  </conditionalFormatting>
  <conditionalFormatting sqref="A6:M7">
    <cfRule type="expression" dxfId="16" priority="35">
      <formula>OR(#REF!="",AND(#REF!&lt;&gt;"",#REF!=""))</formula>
    </cfRule>
  </conditionalFormatting>
  <conditionalFormatting sqref="A6:M7">
    <cfRule type="expression" priority="36">
      <formula>OR(#REF!="",AND(#REF!&lt;&gt;"",#REF!=""))</formula>
    </cfRule>
  </conditionalFormatting>
  <conditionalFormatting sqref="O6:O7">
    <cfRule type="expression" dxfId="15" priority="33">
      <formula>OR(#REF!="",AND(#REF!&lt;&gt;"",#REF!=""))</formula>
    </cfRule>
  </conditionalFormatting>
  <conditionalFormatting sqref="O8">
    <cfRule type="expression" priority="30">
      <formula>OR(#REF!="",AND(#REF!&lt;&gt;"",#REF!=""))</formula>
    </cfRule>
  </conditionalFormatting>
  <conditionalFormatting sqref="A8:M8">
    <cfRule type="expression" dxfId="14" priority="31">
      <formula>OR(#REF!="",AND(#REF!&lt;&gt;"",#REF!=""))</formula>
    </cfRule>
  </conditionalFormatting>
  <conditionalFormatting sqref="A8:M8">
    <cfRule type="expression" priority="32">
      <formula>OR(#REF!="",AND(#REF!&lt;&gt;"",#REF!=""))</formula>
    </cfRule>
  </conditionalFormatting>
  <conditionalFormatting sqref="O8">
    <cfRule type="expression" dxfId="13" priority="29">
      <formula>OR(#REF!="",AND(#REF!&lt;&gt;"",#REF!=""))</formula>
    </cfRule>
  </conditionalFormatting>
  <conditionalFormatting sqref="O9:O10">
    <cfRule type="expression" priority="26">
      <formula>OR(#REF!="",AND(#REF!&lt;&gt;"",#REF!=""))</formula>
    </cfRule>
  </conditionalFormatting>
  <conditionalFormatting sqref="A9:M10">
    <cfRule type="expression" dxfId="12" priority="27">
      <formula>OR(#REF!="",AND(#REF!&lt;&gt;"",#REF!=""))</formula>
    </cfRule>
  </conditionalFormatting>
  <conditionalFormatting sqref="O29:O30">
    <cfRule type="expression" priority="22">
      <formula>OR(#REF!="",AND(#REF!&lt;&gt;"",#REF!=""))</formula>
    </cfRule>
  </conditionalFormatting>
  <conditionalFormatting sqref="A29:M30">
    <cfRule type="expression" dxfId="11" priority="23">
      <formula>OR(#REF!="",AND(#REF!&lt;&gt;"",#REF!=""))</formula>
    </cfRule>
  </conditionalFormatting>
  <conditionalFormatting sqref="A29:M30">
    <cfRule type="expression" priority="24">
      <formula>OR(#REF!="",AND(#REF!&lt;&gt;"",#REF!=""))</formula>
    </cfRule>
  </conditionalFormatting>
  <conditionalFormatting sqref="O29:O30">
    <cfRule type="expression" dxfId="10" priority="21">
      <formula>OR(#REF!="",AND(#REF!&lt;&gt;"",#REF!=""))</formula>
    </cfRule>
  </conditionalFormatting>
  <conditionalFormatting sqref="O37:O39">
    <cfRule type="expression" priority="18">
      <formula>OR(#REF!="",AND(#REF!&lt;&gt;"",#REF!=""))</formula>
    </cfRule>
  </conditionalFormatting>
  <conditionalFormatting sqref="A37:M38 A39:B39 D39:M39">
    <cfRule type="expression" dxfId="9" priority="19">
      <formula>OR(#REF!="",AND(#REF!&lt;&gt;"",#REF!=""))</formula>
    </cfRule>
  </conditionalFormatting>
  <conditionalFormatting sqref="A37:M38 A39:B39 D39:M39">
    <cfRule type="expression" priority="20">
      <formula>OR(#REF!="",AND(#REF!&lt;&gt;"",#REF!=""))</formula>
    </cfRule>
  </conditionalFormatting>
  <conditionalFormatting sqref="O37:O39">
    <cfRule type="expression" dxfId="8" priority="17">
      <formula>OR(#REF!="",AND(#REF!&lt;&gt;"",#REF!=""))</formula>
    </cfRule>
  </conditionalFormatting>
  <conditionalFormatting sqref="O31:O32">
    <cfRule type="expression" priority="14">
      <formula>OR(#REF!="",AND(#REF!&lt;&gt;"",#REF!=""))</formula>
    </cfRule>
  </conditionalFormatting>
  <conditionalFormatting sqref="A31:M32">
    <cfRule type="expression" dxfId="7" priority="15">
      <formula>OR(#REF!="",AND(#REF!&lt;&gt;"",#REF!=""))</formula>
    </cfRule>
  </conditionalFormatting>
  <conditionalFormatting sqref="A31:M32">
    <cfRule type="expression" priority="16">
      <formula>OR(#REF!="",AND(#REF!&lt;&gt;"",#REF!=""))</formula>
    </cfRule>
  </conditionalFormatting>
  <conditionalFormatting sqref="O31:O32">
    <cfRule type="expression" dxfId="6" priority="13">
      <formula>OR(#REF!="",AND(#REF!&lt;&gt;"",#REF!=""))</formula>
    </cfRule>
  </conditionalFormatting>
  <conditionalFormatting sqref="O33:O34">
    <cfRule type="expression" priority="10">
      <formula>OR(#REF!="",AND(#REF!&lt;&gt;"",#REF!=""))</formula>
    </cfRule>
  </conditionalFormatting>
  <conditionalFormatting sqref="A33:M34">
    <cfRule type="expression" dxfId="5" priority="11">
      <formula>OR(#REF!="",AND(#REF!&lt;&gt;"",#REF!=""))</formula>
    </cfRule>
  </conditionalFormatting>
  <conditionalFormatting sqref="A33:M34">
    <cfRule type="expression" priority="12">
      <formula>OR(#REF!="",AND(#REF!&lt;&gt;"",#REF!=""))</formula>
    </cfRule>
  </conditionalFormatting>
  <conditionalFormatting sqref="O33:O34">
    <cfRule type="expression" dxfId="4" priority="9">
      <formula>OR(#REF!="",AND(#REF!&lt;&gt;"",#REF!=""))</formula>
    </cfRule>
  </conditionalFormatting>
  <conditionalFormatting sqref="O35:O36">
    <cfRule type="expression" priority="6">
      <formula>OR(#REF!="",AND(#REF!&lt;&gt;"",#REF!=""))</formula>
    </cfRule>
  </conditionalFormatting>
  <conditionalFormatting sqref="A35:M36">
    <cfRule type="expression" dxfId="3" priority="7">
      <formula>OR(#REF!="",AND(#REF!&lt;&gt;"",#REF!=""))</formula>
    </cfRule>
  </conditionalFormatting>
  <conditionalFormatting sqref="A35:M36">
    <cfRule type="expression" priority="8">
      <formula>OR(#REF!="",AND(#REF!&lt;&gt;"",#REF!=""))</formula>
    </cfRule>
  </conditionalFormatting>
  <conditionalFormatting sqref="O35:O36">
    <cfRule type="expression" dxfId="2" priority="5">
      <formula>OR(#REF!="",AND(#REF!&lt;&gt;"",#REF!=""))</formula>
    </cfRule>
  </conditionalFormatting>
  <conditionalFormatting sqref="C20">
    <cfRule type="expression" dxfId="1" priority="3">
      <formula>OR(#REF!="",AND(#REF!&lt;&gt;"",#REF!=""))</formula>
    </cfRule>
  </conditionalFormatting>
  <conditionalFormatting sqref="C20">
    <cfRule type="expression" priority="4">
      <formula>OR(#REF!="",AND(#REF!&lt;&gt;"",#REF!=""))</formula>
    </cfRule>
  </conditionalFormatting>
  <conditionalFormatting sqref="C39">
    <cfRule type="expression" dxfId="0" priority="1">
      <formula>OR(#REF!="",AND(#REF!&lt;&gt;"",#REF!=""))</formula>
    </cfRule>
  </conditionalFormatting>
  <conditionalFormatting sqref="C39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0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MAR</vt:lpstr>
      <vt:lpstr>Acumulado2024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</dc:creator>
  <cp:lastModifiedBy>Isabella</cp:lastModifiedBy>
  <cp:lastPrinted>2024-04-10T18:23:03Z</cp:lastPrinted>
  <dcterms:created xsi:type="dcterms:W3CDTF">2020-03-24T12:06:26Z</dcterms:created>
  <dcterms:modified xsi:type="dcterms:W3CDTF">2024-04-10T18:30:22Z</dcterms:modified>
</cp:coreProperties>
</file>